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Users\Kayla.Plunkett\Documents\"/>
    </mc:Choice>
  </mc:AlternateContent>
  <xr:revisionPtr revIDLastSave="0" documentId="8_{1C74B9E4-5A10-40A5-B7B5-CADA285C23A8}" xr6:coauthVersionLast="36" xr6:coauthVersionMax="36" xr10:uidLastSave="{00000000-0000-0000-0000-000000000000}"/>
  <workbookProtection workbookPassword="9F00" lockStructure="1"/>
  <bookViews>
    <workbookView xWindow="0" yWindow="0" windowWidth="19200" windowHeight="6970" xr2:uid="{00000000-000D-0000-FFFF-FFFF00000000}"/>
  </bookViews>
  <sheets>
    <sheet name="Important information" sheetId="1" r:id="rId1"/>
    <sheet name="Instructions" sheetId="13" r:id="rId2"/>
    <sheet name="Solar assessment" sheetId="3" r:id="rId3"/>
    <sheet name="Business case" sheetId="12" state="hidden" r:id="rId4"/>
    <sheet name="Solar radiation for postcodes" sheetId="8" state="hidden" r:id="rId5"/>
    <sheet name="Assumptions" sheetId="10" state="hidden" r:id="rId6"/>
    <sheet name="check" sheetId="14" state="hidden" r:id="rId7"/>
  </sheets>
  <definedNames>
    <definedName name="AnnualOPEX">Assumptions!$B$12</definedName>
    <definedName name="AnnualOPEXIncrease">Assumptions!$B$13</definedName>
    <definedName name="DailySolarRadiation">'Solar radiation for postcodes'!$1:$1048576</definedName>
    <definedName name="DaysPerMonth">Assumptions!$F$1:$G$13</definedName>
    <definedName name="DiscountRate">Assumptions!$B$15</definedName>
    <definedName name="InputDiscountRate">'Solar assessment'!$I$6</definedName>
    <definedName name="InputElectricityConsumption">'Solar assessment'!$G$11:$I$23</definedName>
    <definedName name="InputInterestRate">'Solar assessment'!$I$5</definedName>
    <definedName name="InputIRREstimate">'Solar assessment'!$I$7</definedName>
    <definedName name="InputMonthlyOffPeakConsumption">'Solar assessment'!$I$12:$I$23</definedName>
    <definedName name="InputMonthlyPeakConsumption">'Solar assessment'!$H$12:$H$23</definedName>
    <definedName name="InputOffPeakCost">'Solar assessment'!$D$13</definedName>
    <definedName name="InputOffpeakNetwork">'Solar assessment'!$D$17</definedName>
    <definedName name="InputOtherConsumptionCosts">'Solar assessment'!$D$20</definedName>
    <definedName name="InputPeakCost">'Solar assessment'!$D$12</definedName>
    <definedName name="InputPeakNetwork">'Solar assessment'!$D$16</definedName>
    <definedName name="InputPostcode">'Solar assessment'!$D$5</definedName>
    <definedName name="InputPropertyDetails">'Solar assessment'!$D$4</definedName>
    <definedName name="InputShoulderCost">'Solar assessment'!$D$14</definedName>
    <definedName name="InputShoulderNetwork">'Solar assessment'!$D$18</definedName>
    <definedName name="InputSystemCost">'Solar assessment'!$I$4</definedName>
    <definedName name="InputSystemSize">'Solar assessment'!$D$6</definedName>
    <definedName name="InterestRate">Assumptions!$B$14</definedName>
    <definedName name="InverterCost">Assumptions!$B$10</definedName>
    <definedName name="IRRGuess">Assumptions!$B$17</definedName>
    <definedName name="IRRLikelyInvestment">Assumptions!$B$16</definedName>
    <definedName name="PanelArea">Assumptions!$B$3</definedName>
    <definedName name="PanelEfficiency">Assumptions!$B$4</definedName>
    <definedName name="PanelRating">Assumptions!$B$2</definedName>
    <definedName name="_xlnm.Print_Area" localSheetId="2">'Solar assessment'!$A$1:$S$42</definedName>
    <definedName name="ResultsIRR">'Business case'!$B$41</definedName>
    <definedName name="SystemCost">Assumptions!$B$8</definedName>
    <definedName name="SystemDegradation">Assumptions!$B$6</definedName>
    <definedName name="SystemEfficiency">Assumptions!$B$5</definedName>
    <definedName name="TariffIncrease">Assumptions!$B$7</definedName>
    <definedName name="TaxRate">Assumptions!$B$18</definedName>
    <definedName name="TotalPVGeneration">'Business case'!$K$14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 i="3" l="1"/>
  <c r="E27" i="3"/>
  <c r="H7" i="3" l="1"/>
  <c r="H6" i="3" l="1"/>
  <c r="H4" i="3"/>
  <c r="E30" i="3" l="1"/>
  <c r="B21" i="12" l="1"/>
  <c r="B20" i="12"/>
  <c r="C45" i="14" l="1"/>
  <c r="D45" i="14"/>
  <c r="E45" i="14"/>
  <c r="O45" i="14" s="1"/>
  <c r="F45" i="14"/>
  <c r="G45" i="14"/>
  <c r="H45" i="14"/>
  <c r="I45" i="14"/>
  <c r="J45" i="14"/>
  <c r="K45" i="14"/>
  <c r="L45" i="14"/>
  <c r="M45" i="14"/>
  <c r="N45" i="14"/>
  <c r="B45" i="14"/>
  <c r="F44" i="14"/>
  <c r="J44" i="14"/>
  <c r="N44" i="14"/>
  <c r="B44" i="14"/>
  <c r="B43" i="14"/>
  <c r="K28" i="14"/>
  <c r="K29" i="14"/>
  <c r="K30" i="14"/>
  <c r="K31" i="14"/>
  <c r="K32" i="14"/>
  <c r="K33" i="14"/>
  <c r="K34" i="14"/>
  <c r="K35" i="14"/>
  <c r="K36" i="14"/>
  <c r="K37" i="14"/>
  <c r="K38" i="14"/>
  <c r="K39" i="14"/>
  <c r="D16" i="14"/>
  <c r="D44" i="14" s="1"/>
  <c r="E16" i="14"/>
  <c r="E44" i="14" s="1"/>
  <c r="F16" i="14"/>
  <c r="G16" i="14"/>
  <c r="G44" i="14" s="1"/>
  <c r="H16" i="14"/>
  <c r="H44" i="14" s="1"/>
  <c r="I16" i="14"/>
  <c r="I44" i="14" s="1"/>
  <c r="J16" i="14"/>
  <c r="K16" i="14"/>
  <c r="K44" i="14" s="1"/>
  <c r="L16" i="14"/>
  <c r="L44" i="14" s="1"/>
  <c r="M16" i="14"/>
  <c r="M44" i="14" s="1"/>
  <c r="N16" i="14"/>
  <c r="C16" i="14"/>
  <c r="C44" i="14" s="1"/>
  <c r="D6" i="14"/>
  <c r="D7" i="14" s="1"/>
  <c r="D8" i="14" s="1"/>
  <c r="E6" i="14"/>
  <c r="E7" i="14" s="1"/>
  <c r="E8" i="14" s="1"/>
  <c r="F6" i="14"/>
  <c r="F7" i="14" s="1"/>
  <c r="F8" i="14" s="1"/>
  <c r="G6" i="14"/>
  <c r="G7" i="14" s="1"/>
  <c r="G8" i="14" s="1"/>
  <c r="H6" i="14"/>
  <c r="H7" i="14" s="1"/>
  <c r="H8" i="14" s="1"/>
  <c r="I6" i="14"/>
  <c r="I7" i="14" s="1"/>
  <c r="I8" i="14" s="1"/>
  <c r="J6" i="14"/>
  <c r="J7" i="14" s="1"/>
  <c r="J8" i="14" s="1"/>
  <c r="K6" i="14"/>
  <c r="K7" i="14" s="1"/>
  <c r="K8" i="14" s="1"/>
  <c r="L6" i="14"/>
  <c r="L7" i="14" s="1"/>
  <c r="L8" i="14" s="1"/>
  <c r="M6" i="14"/>
  <c r="M7" i="14" s="1"/>
  <c r="M8" i="14" s="1"/>
  <c r="N6" i="14"/>
  <c r="N7" i="14" s="1"/>
  <c r="N8" i="14" s="1"/>
  <c r="C6" i="14"/>
  <c r="C7" i="14" s="1"/>
  <c r="C8" i="14" s="1"/>
  <c r="I43" i="14" l="1"/>
  <c r="I24" i="14"/>
  <c r="I10" i="14"/>
  <c r="I23" i="14" s="1"/>
  <c r="I21" i="14"/>
  <c r="I9" i="14"/>
  <c r="I22" i="14" s="1"/>
  <c r="H10" i="14"/>
  <c r="H23" i="14" s="1"/>
  <c r="H43" i="14"/>
  <c r="H24" i="14"/>
  <c r="H21" i="14"/>
  <c r="H9" i="14"/>
  <c r="H22" i="14" s="1"/>
  <c r="D10" i="14"/>
  <c r="D23" i="14" s="1"/>
  <c r="D43" i="14"/>
  <c r="D24" i="14"/>
  <c r="D21" i="14"/>
  <c r="D9" i="14"/>
  <c r="D22" i="14" s="1"/>
  <c r="T45" i="14"/>
  <c r="M21" i="14"/>
  <c r="M9" i="14"/>
  <c r="M22" i="14" s="1"/>
  <c r="M10" i="14"/>
  <c r="M23" i="14" s="1"/>
  <c r="M43" i="14"/>
  <c r="M24" i="14"/>
  <c r="L10" i="14"/>
  <c r="L23" i="14" s="1"/>
  <c r="L43" i="14"/>
  <c r="L24" i="14"/>
  <c r="L21" i="14"/>
  <c r="L9" i="14"/>
  <c r="L22" i="14" s="1"/>
  <c r="G10" i="14"/>
  <c r="G23" i="14" s="1"/>
  <c r="G43" i="14"/>
  <c r="G24" i="14"/>
  <c r="G21" i="14"/>
  <c r="G9" i="14"/>
  <c r="G22" i="14" s="1"/>
  <c r="E24" i="14"/>
  <c r="E9" i="14"/>
  <c r="E22" i="14" s="1"/>
  <c r="E21" i="14"/>
  <c r="E10" i="14"/>
  <c r="E23" i="14" s="1"/>
  <c r="E43" i="14"/>
  <c r="C10" i="14"/>
  <c r="C23" i="14" s="1"/>
  <c r="C43" i="14"/>
  <c r="C24" i="14"/>
  <c r="C21" i="14"/>
  <c r="C9" i="14"/>
  <c r="C22" i="14" s="1"/>
  <c r="K10" i="14"/>
  <c r="K23" i="14" s="1"/>
  <c r="K43" i="14"/>
  <c r="K24" i="14"/>
  <c r="K21" i="14"/>
  <c r="K9" i="14"/>
  <c r="K22" i="14" s="1"/>
  <c r="O44" i="14"/>
  <c r="N43" i="14"/>
  <c r="N24" i="14"/>
  <c r="N21" i="14"/>
  <c r="N9" i="14"/>
  <c r="N22" i="14" s="1"/>
  <c r="N10" i="14"/>
  <c r="N23" i="14" s="1"/>
  <c r="J43" i="14"/>
  <c r="J24" i="14"/>
  <c r="J21" i="14"/>
  <c r="J9" i="14"/>
  <c r="J22" i="14" s="1"/>
  <c r="J10" i="14"/>
  <c r="J23" i="14" s="1"/>
  <c r="F43" i="14"/>
  <c r="F24" i="14"/>
  <c r="F21" i="14"/>
  <c r="F9" i="14"/>
  <c r="F22" i="14" s="1"/>
  <c r="F10" i="14"/>
  <c r="F23" i="14" s="1"/>
  <c r="B29" i="12"/>
  <c r="O43" i="14" l="1"/>
  <c r="C13" i="12"/>
  <c r="C12" i="12"/>
  <c r="C11" i="12"/>
  <c r="C10" i="12"/>
  <c r="C9" i="12"/>
  <c r="C8" i="12"/>
  <c r="C7" i="12"/>
  <c r="C6" i="12"/>
  <c r="C5" i="12"/>
  <c r="C4" i="12"/>
  <c r="C3" i="12"/>
  <c r="C2" i="12"/>
  <c r="B13" i="12"/>
  <c r="B12" i="12"/>
  <c r="B11" i="12"/>
  <c r="B10" i="12"/>
  <c r="B9" i="12"/>
  <c r="B8" i="12"/>
  <c r="B7" i="12"/>
  <c r="B6" i="12"/>
  <c r="B5" i="12"/>
  <c r="B4" i="12"/>
  <c r="B3" i="12"/>
  <c r="B2" i="12"/>
  <c r="B12" i="10" l="1"/>
  <c r="C30" i="12" s="1"/>
  <c r="C31" i="12" s="1"/>
  <c r="B10" i="10"/>
  <c r="Q29" i="12" s="1"/>
  <c r="C21" i="12"/>
  <c r="D21" i="12" s="1"/>
  <c r="E21" i="12" s="1"/>
  <c r="F21" i="12" s="1"/>
  <c r="G21" i="12" s="1"/>
  <c r="H21" i="12" s="1"/>
  <c r="I21" i="12" s="1"/>
  <c r="J21" i="12" s="1"/>
  <c r="K21" i="12" s="1"/>
  <c r="L21" i="12" s="1"/>
  <c r="M21" i="12" s="1"/>
  <c r="N21" i="12" s="1"/>
  <c r="O21" i="12" s="1"/>
  <c r="P21" i="12" s="1"/>
  <c r="Q21" i="12" s="1"/>
  <c r="R21" i="12" s="1"/>
  <c r="S21" i="12" s="1"/>
  <c r="T21" i="12" s="1"/>
  <c r="U21" i="12" s="1"/>
  <c r="V21" i="12" s="1"/>
  <c r="W21" i="12" s="1"/>
  <c r="X21" i="12" s="1"/>
  <c r="Y21" i="12" s="1"/>
  <c r="Z21" i="12" s="1"/>
  <c r="AA21" i="12" s="1"/>
  <c r="C20" i="12"/>
  <c r="C17" i="12"/>
  <c r="D17" i="12" s="1"/>
  <c r="E17" i="12" s="1"/>
  <c r="F17" i="12" s="1"/>
  <c r="G17" i="12" s="1"/>
  <c r="H17" i="12" s="1"/>
  <c r="I17" i="12" s="1"/>
  <c r="J17" i="12" s="1"/>
  <c r="K17" i="12" s="1"/>
  <c r="L17" i="12" s="1"/>
  <c r="M17" i="12" s="1"/>
  <c r="N17" i="12" s="1"/>
  <c r="O17" i="12" s="1"/>
  <c r="P17" i="12" s="1"/>
  <c r="Q17" i="12" s="1"/>
  <c r="R17" i="12" s="1"/>
  <c r="S17" i="12" s="1"/>
  <c r="T17" i="12" s="1"/>
  <c r="U17" i="12" s="1"/>
  <c r="V17" i="12" s="1"/>
  <c r="W17" i="12" s="1"/>
  <c r="X17" i="12" s="1"/>
  <c r="Y17" i="12" s="1"/>
  <c r="Z17" i="12" s="1"/>
  <c r="AA17" i="12" s="1"/>
  <c r="D20" i="12" l="1"/>
  <c r="E20" i="12" s="1"/>
  <c r="F20" i="12" s="1"/>
  <c r="G20" i="12" s="1"/>
  <c r="H20" i="12" s="1"/>
  <c r="I20" i="12" s="1"/>
  <c r="J20" i="12" s="1"/>
  <c r="K20" i="12" s="1"/>
  <c r="L20" i="12" s="1"/>
  <c r="M20" i="12" s="1"/>
  <c r="N20" i="12" s="1"/>
  <c r="O20" i="12" s="1"/>
  <c r="P20" i="12" s="1"/>
  <c r="Q20" i="12" s="1"/>
  <c r="R20" i="12" s="1"/>
  <c r="S20" i="12" s="1"/>
  <c r="T20" i="12" s="1"/>
  <c r="U20" i="12" s="1"/>
  <c r="V20" i="12" s="1"/>
  <c r="W20" i="12" s="1"/>
  <c r="X20" i="12" s="1"/>
  <c r="Y20" i="12" s="1"/>
  <c r="Z20" i="12" s="1"/>
  <c r="AA20" i="12" s="1"/>
  <c r="B31" i="12"/>
  <c r="B37" i="12" s="1"/>
  <c r="B38" i="12" s="1"/>
  <c r="B35" i="12"/>
  <c r="C33" i="12" s="1"/>
  <c r="D30" i="12"/>
  <c r="B14" i="12"/>
  <c r="C14" i="12"/>
  <c r="K2" i="12"/>
  <c r="E30" i="12" l="1"/>
  <c r="D31" i="12"/>
  <c r="E31" i="12" l="1"/>
  <c r="F30" i="12"/>
  <c r="F31" i="12" l="1"/>
  <c r="G30" i="12"/>
  <c r="G31" i="12" l="1"/>
  <c r="H30" i="12"/>
  <c r="I30" i="12" l="1"/>
  <c r="H31" i="12"/>
  <c r="I31" i="12" l="1"/>
  <c r="J30" i="12"/>
  <c r="J31" i="12" l="1"/>
  <c r="K30" i="12"/>
  <c r="L30" i="12" l="1"/>
  <c r="K31" i="12"/>
  <c r="L31" i="12" l="1"/>
  <c r="M30" i="12"/>
  <c r="M31" i="12" l="1"/>
  <c r="N30" i="12"/>
  <c r="N31" i="12" l="1"/>
  <c r="O30" i="12"/>
  <c r="O31" i="12" l="1"/>
  <c r="P30" i="12"/>
  <c r="Q30" i="12" l="1"/>
  <c r="P31" i="12"/>
  <c r="Q31" i="12" l="1"/>
  <c r="R30" i="12"/>
  <c r="S30" i="12" l="1"/>
  <c r="R31" i="12"/>
  <c r="S31" i="12" l="1"/>
  <c r="T30" i="12"/>
  <c r="U30" i="12" l="1"/>
  <c r="T31" i="12"/>
  <c r="U31" i="12" l="1"/>
  <c r="V30" i="12"/>
  <c r="V31" i="12" l="1"/>
  <c r="W30" i="12"/>
  <c r="W31" i="12" l="1"/>
  <c r="X30" i="12"/>
  <c r="Y30" i="12" l="1"/>
  <c r="X31" i="12"/>
  <c r="Z30" i="12" l="1"/>
  <c r="Y31" i="12"/>
  <c r="Z31" i="12" l="1"/>
  <c r="AA30" i="12"/>
  <c r="AA31" i="12" s="1"/>
  <c r="K13" i="12" l="1"/>
  <c r="K12" i="12"/>
  <c r="K11" i="12"/>
  <c r="K10" i="12"/>
  <c r="K9" i="12"/>
  <c r="K8" i="12"/>
  <c r="K7" i="12"/>
  <c r="K6" i="12"/>
  <c r="K4" i="12"/>
  <c r="E3" i="12"/>
  <c r="G3" i="12" s="1"/>
  <c r="E4" i="12"/>
  <c r="G4" i="12" s="1"/>
  <c r="E5" i="12"/>
  <c r="G5" i="12" s="1"/>
  <c r="E6" i="12"/>
  <c r="G6" i="12" s="1"/>
  <c r="E7" i="12"/>
  <c r="G7" i="12" s="1"/>
  <c r="E8" i="12"/>
  <c r="G8" i="12" s="1"/>
  <c r="E9" i="12"/>
  <c r="G9" i="12" s="1"/>
  <c r="E10" i="12"/>
  <c r="G10" i="12" s="1"/>
  <c r="E11" i="12"/>
  <c r="G11" i="12" s="1"/>
  <c r="E12" i="12"/>
  <c r="G12" i="12" s="1"/>
  <c r="E13" i="12"/>
  <c r="G13" i="12" s="1"/>
  <c r="E2" i="12"/>
  <c r="G2" i="12" s="1"/>
  <c r="D3" i="12"/>
  <c r="D4" i="12"/>
  <c r="D5" i="12"/>
  <c r="D6" i="12"/>
  <c r="D7" i="12"/>
  <c r="D8" i="12"/>
  <c r="D9" i="12"/>
  <c r="D10" i="12"/>
  <c r="D11" i="12"/>
  <c r="D12" i="12"/>
  <c r="D13" i="12"/>
  <c r="D2" i="12"/>
  <c r="L6" i="12" l="1"/>
  <c r="F6" i="12"/>
  <c r="I6" i="12" s="1"/>
  <c r="L9" i="12"/>
  <c r="F9" i="12"/>
  <c r="I9" i="12" s="1"/>
  <c r="L5" i="12"/>
  <c r="F5" i="12"/>
  <c r="I5" i="12" s="1"/>
  <c r="L2" i="12"/>
  <c r="F2" i="12"/>
  <c r="I2" i="12" s="1"/>
  <c r="L13" i="12"/>
  <c r="F13" i="12"/>
  <c r="I13" i="12" s="1"/>
  <c r="L8" i="12"/>
  <c r="F8" i="12"/>
  <c r="I8" i="12" s="1"/>
  <c r="L4" i="12"/>
  <c r="F4" i="12"/>
  <c r="I4" i="12" s="1"/>
  <c r="L10" i="12"/>
  <c r="F10" i="12"/>
  <c r="I10" i="12" s="1"/>
  <c r="L12" i="12"/>
  <c r="F12" i="12"/>
  <c r="L11" i="12"/>
  <c r="F11" i="12"/>
  <c r="I11" i="12" s="1"/>
  <c r="L7" i="12"/>
  <c r="F7" i="12"/>
  <c r="I7" i="12" s="1"/>
  <c r="L3" i="12"/>
  <c r="F3" i="12"/>
  <c r="I3" i="12" s="1"/>
  <c r="J12" i="12"/>
  <c r="J4" i="12"/>
  <c r="J11" i="12"/>
  <c r="J3" i="12"/>
  <c r="D14" i="12"/>
  <c r="E14" i="12"/>
  <c r="J2" i="12"/>
  <c r="J6" i="12"/>
  <c r="J8" i="12"/>
  <c r="J7" i="12"/>
  <c r="J13" i="12"/>
  <c r="J5" i="12"/>
  <c r="K5" i="12"/>
  <c r="K3" i="12"/>
  <c r="L14" i="12" l="1"/>
  <c r="H10" i="12"/>
  <c r="H11" i="12"/>
  <c r="H9" i="12"/>
  <c r="H4" i="12"/>
  <c r="K14" i="12"/>
  <c r="H6" i="12"/>
  <c r="H8" i="12"/>
  <c r="H12" i="12"/>
  <c r="H13" i="12"/>
  <c r="I12" i="12"/>
  <c r="I14" i="12" s="1"/>
  <c r="J10" i="12"/>
  <c r="G14" i="12"/>
  <c r="J9" i="12"/>
  <c r="F14" i="12"/>
  <c r="C23" i="12" s="1"/>
  <c r="H7" i="12"/>
  <c r="H3" i="12"/>
  <c r="H2" i="12"/>
  <c r="H5" i="12"/>
  <c r="B39" i="12"/>
  <c r="E28" i="3" l="1"/>
  <c r="E29" i="3" s="1"/>
  <c r="N14" i="12"/>
  <c r="G24" i="12"/>
  <c r="K24" i="12"/>
  <c r="O24" i="12"/>
  <c r="S24" i="12"/>
  <c r="W24" i="12"/>
  <c r="AA24" i="12"/>
  <c r="H24" i="12"/>
  <c r="T24" i="12"/>
  <c r="E24" i="12"/>
  <c r="I24" i="12"/>
  <c r="Q24" i="12"/>
  <c r="Y24" i="12"/>
  <c r="F24" i="12"/>
  <c r="J24" i="12"/>
  <c r="N24" i="12"/>
  <c r="R24" i="12"/>
  <c r="V24" i="12"/>
  <c r="Z24" i="12"/>
  <c r="D24" i="12"/>
  <c r="L24" i="12"/>
  <c r="P24" i="12"/>
  <c r="X24" i="12"/>
  <c r="M24" i="12"/>
  <c r="U24" i="12"/>
  <c r="C24" i="12"/>
  <c r="G23" i="12"/>
  <c r="K23" i="12"/>
  <c r="O23" i="12"/>
  <c r="S23" i="12"/>
  <c r="W23" i="12"/>
  <c r="AA23" i="12"/>
  <c r="D23" i="12"/>
  <c r="P23" i="12"/>
  <c r="X23" i="12"/>
  <c r="E23" i="12"/>
  <c r="M23" i="12"/>
  <c r="Q23" i="12"/>
  <c r="U23" i="12"/>
  <c r="F23" i="12"/>
  <c r="J23" i="12"/>
  <c r="N23" i="12"/>
  <c r="R23" i="12"/>
  <c r="V23" i="12"/>
  <c r="Z23" i="12"/>
  <c r="H23" i="12"/>
  <c r="L23" i="12"/>
  <c r="T23" i="12"/>
  <c r="I23" i="12"/>
  <c r="Y23" i="12"/>
  <c r="J14" i="12"/>
  <c r="H14" i="12"/>
  <c r="F26" i="12" l="1"/>
  <c r="F27" i="12" s="1"/>
  <c r="J26" i="12"/>
  <c r="J27" i="12" s="1"/>
  <c r="N26" i="12"/>
  <c r="N27" i="12" s="1"/>
  <c r="R26" i="12"/>
  <c r="R27" i="12" s="1"/>
  <c r="V26" i="12"/>
  <c r="V27" i="12" s="1"/>
  <c r="Z26" i="12"/>
  <c r="Z27" i="12" s="1"/>
  <c r="H26" i="12"/>
  <c r="H27" i="12" s="1"/>
  <c r="P26" i="12"/>
  <c r="C26" i="12"/>
  <c r="C27" i="12" s="1"/>
  <c r="C37" i="12" s="1"/>
  <c r="E26" i="12"/>
  <c r="E27" i="12" s="1"/>
  <c r="I26" i="12"/>
  <c r="I27" i="12" s="1"/>
  <c r="Q26" i="12"/>
  <c r="Q27" i="12" s="1"/>
  <c r="Y26" i="12"/>
  <c r="Y27" i="12" s="1"/>
  <c r="G26" i="12"/>
  <c r="K26" i="12"/>
  <c r="O26" i="12"/>
  <c r="S26" i="12"/>
  <c r="S27" i="12" s="1"/>
  <c r="W26" i="12"/>
  <c r="AA26" i="12"/>
  <c r="D26" i="12"/>
  <c r="L26" i="12"/>
  <c r="L27" i="12" s="1"/>
  <c r="T26" i="12"/>
  <c r="X26" i="12"/>
  <c r="M26" i="12"/>
  <c r="M27" i="12" s="1"/>
  <c r="U26" i="12"/>
  <c r="U27" i="12" s="1"/>
  <c r="C38" i="12" l="1"/>
  <c r="C39" i="12" s="1"/>
  <c r="T27" i="12"/>
  <c r="O27" i="12"/>
  <c r="G27" i="12"/>
  <c r="W27" i="12"/>
  <c r="P27" i="12"/>
  <c r="D27" i="12"/>
  <c r="K27" i="12"/>
  <c r="X27" i="12"/>
  <c r="AA27" i="12"/>
  <c r="C34" i="12"/>
  <c r="C35" i="12" s="1"/>
  <c r="D33" i="12" l="1"/>
  <c r="D37" i="12" s="1"/>
  <c r="D38" i="12" l="1"/>
  <c r="D39" i="12" s="1"/>
  <c r="D34" i="12"/>
  <c r="D35" i="12" s="1"/>
  <c r="E33" i="12" s="1"/>
  <c r="E37" i="12" s="1"/>
  <c r="E38" i="12" s="1"/>
  <c r="E34" i="12" l="1"/>
  <c r="E35" i="12" s="1"/>
  <c r="F33" i="12" s="1"/>
  <c r="E39" i="12" l="1"/>
  <c r="F37" i="12"/>
  <c r="F38" i="12" l="1"/>
  <c r="F34" i="12"/>
  <c r="F35" i="12" s="1"/>
  <c r="G33" i="12" s="1"/>
  <c r="F39" i="12" l="1"/>
  <c r="G37" i="12"/>
  <c r="G38" i="12" l="1"/>
  <c r="G34" i="12"/>
  <c r="G35" i="12" s="1"/>
  <c r="H33" i="12" s="1"/>
  <c r="G39" i="12" l="1"/>
  <c r="H37" i="12"/>
  <c r="H38" i="12" s="1"/>
  <c r="H39" i="12" l="1"/>
  <c r="H34" i="12"/>
  <c r="H35" i="12" s="1"/>
  <c r="I33" i="12" l="1"/>
  <c r="I37" i="12" s="1"/>
  <c r="I38" i="12" s="1"/>
  <c r="I39" i="12" l="1"/>
  <c r="I34" i="12"/>
  <c r="I35" i="12" s="1"/>
  <c r="J33" i="12" s="1"/>
  <c r="J37" i="12" s="1"/>
  <c r="J38" i="12" s="1"/>
  <c r="J39" i="12" l="1"/>
  <c r="J34" i="12"/>
  <c r="J35" i="12" s="1"/>
  <c r="K33" i="12" s="1"/>
  <c r="K37" i="12" l="1"/>
  <c r="K38" i="12" s="1"/>
  <c r="K39" i="12" l="1"/>
  <c r="K34" i="12"/>
  <c r="K35" i="12" s="1"/>
  <c r="L33" i="12" s="1"/>
  <c r="L37" i="12" l="1"/>
  <c r="L34" i="12" l="1"/>
  <c r="L35" i="12" s="1"/>
  <c r="M33" i="12" s="1"/>
  <c r="M37" i="12" s="1"/>
  <c r="M38" i="12" s="1"/>
  <c r="L38" i="12"/>
  <c r="L39" i="12" s="1"/>
  <c r="M39" i="12" l="1"/>
  <c r="M34" i="12"/>
  <c r="M35" i="12" s="1"/>
  <c r="N33" i="12" s="1"/>
  <c r="N37" i="12" l="1"/>
  <c r="N38" i="12" s="1"/>
  <c r="N39" i="12" l="1"/>
  <c r="N34" i="12"/>
  <c r="N35" i="12" s="1"/>
  <c r="O33" i="12" s="1"/>
  <c r="O37" i="12" l="1"/>
  <c r="O38" i="12" s="1"/>
  <c r="O39" i="12" l="1"/>
  <c r="O34" i="12"/>
  <c r="O35" i="12" s="1"/>
  <c r="P33" i="12" s="1"/>
  <c r="P37" i="12" l="1"/>
  <c r="P38" i="12" s="1"/>
  <c r="P39" i="12" l="1"/>
  <c r="P34" i="12"/>
  <c r="P35" i="12" s="1"/>
  <c r="Q33" i="12" s="1"/>
  <c r="Q37" i="12" l="1"/>
  <c r="Q38" i="12" s="1"/>
  <c r="Q39" i="12" l="1"/>
  <c r="Q34" i="12"/>
  <c r="Q35" i="12" s="1"/>
  <c r="R33" i="12" s="1"/>
  <c r="R37" i="12" l="1"/>
  <c r="R38" i="12" s="1"/>
  <c r="R39" i="12" l="1"/>
  <c r="R34" i="12"/>
  <c r="R35" i="12" s="1"/>
  <c r="S33" i="12" s="1"/>
  <c r="S37" i="12" l="1"/>
  <c r="S38" i="12" s="1"/>
  <c r="S39" i="12" l="1"/>
  <c r="S34" i="12"/>
  <c r="S35" i="12" s="1"/>
  <c r="T33" i="12" s="1"/>
  <c r="T37" i="12" l="1"/>
  <c r="T38" i="12" s="1"/>
  <c r="T39" i="12" l="1"/>
  <c r="T34" i="12"/>
  <c r="T35" i="12" s="1"/>
  <c r="U33" i="12" l="1"/>
  <c r="U37" i="12" s="1"/>
  <c r="U38" i="12" s="1"/>
  <c r="U34" i="12" l="1"/>
  <c r="U35" i="12" s="1"/>
  <c r="V33" i="12" s="1"/>
  <c r="V37" i="12" s="1"/>
  <c r="V38" i="12" s="1"/>
  <c r="U39" i="12"/>
  <c r="V39" i="12" l="1"/>
  <c r="V34" i="12"/>
  <c r="V35" i="12" s="1"/>
  <c r="W33" i="12" s="1"/>
  <c r="W37" i="12" l="1"/>
  <c r="W38" i="12" s="1"/>
  <c r="W39" i="12" l="1"/>
  <c r="W34" i="12"/>
  <c r="W35" i="12" s="1"/>
  <c r="X33" i="12" s="1"/>
  <c r="X37" i="12" l="1"/>
  <c r="X38" i="12" s="1"/>
  <c r="X39" i="12" l="1"/>
  <c r="X34" i="12"/>
  <c r="X35" i="12" s="1"/>
  <c r="Y33" i="12" s="1"/>
  <c r="Y37" i="12" l="1"/>
  <c r="Y38" i="12" s="1"/>
  <c r="Y39" i="12" l="1"/>
  <c r="Y34" i="12"/>
  <c r="Y35" i="12" s="1"/>
  <c r="Z33" i="12" s="1"/>
  <c r="Z37" i="12" l="1"/>
  <c r="Z38" i="12" s="1"/>
  <c r="Z39" i="12" l="1"/>
  <c r="Z34" i="12"/>
  <c r="Z35" i="12" s="1"/>
  <c r="AA33" i="12" s="1"/>
  <c r="AA37" i="12" l="1"/>
  <c r="AA38" i="12" l="1"/>
  <c r="B41" i="12" s="1"/>
  <c r="E25" i="3" s="1"/>
  <c r="B40" i="12"/>
  <c r="B42" i="12"/>
  <c r="AA34" i="12"/>
  <c r="AA35" i="12" s="1"/>
  <c r="E26" i="3" l="1"/>
  <c r="B43" i="12"/>
  <c r="AA3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Davies</author>
  </authors>
  <commentList>
    <comment ref="F1" authorId="0" shapeId="0" xr:uid="{00000000-0006-0000-0300-000001000000}">
      <text>
        <r>
          <rPr>
            <b/>
            <sz val="9"/>
            <color indexed="81"/>
            <rFont val="Tahoma"/>
            <family val="2"/>
          </rPr>
          <t>Chris Davies:</t>
        </r>
        <r>
          <rPr>
            <sz val="9"/>
            <color indexed="81"/>
            <rFont val="Tahoma"/>
            <family val="2"/>
          </rPr>
          <t xml:space="preserve">
link to self consumption deleted</t>
        </r>
      </text>
    </comment>
    <comment ref="G1" authorId="0" shapeId="0" xr:uid="{00000000-0006-0000-0300-000002000000}">
      <text>
        <r>
          <rPr>
            <b/>
            <sz val="9"/>
            <color indexed="81"/>
            <rFont val="Tahoma"/>
            <family val="2"/>
          </rPr>
          <t>Chris Davies:</t>
        </r>
        <r>
          <rPr>
            <sz val="9"/>
            <color indexed="81"/>
            <rFont val="Tahoma"/>
            <family val="2"/>
          </rPr>
          <t xml:space="preserve">
link to InputSelfConsumption
 deleted</t>
        </r>
      </text>
    </comment>
    <comment ref="B20" authorId="0" shapeId="0" xr:uid="{00000000-0006-0000-0300-000003000000}">
      <text>
        <r>
          <rPr>
            <b/>
            <sz val="9"/>
            <color indexed="81"/>
            <rFont val="Tahoma"/>
            <family val="2"/>
          </rPr>
          <t>Chris Davies:</t>
        </r>
        <r>
          <rPr>
            <sz val="9"/>
            <color indexed="81"/>
            <rFont val="Tahoma"/>
            <family val="2"/>
          </rPr>
          <t xml:space="preserve">
Returns values:
If Shoulder Energy and Shoulder Network are blank, then (Peak Energy + Peak Network + Other charges).
If either shoulder energy or shoulder network are greater than zero, it returns a value using 3/4 shoulder charges and 1/4 peak charges, reflecting the assumed 9/12 hours a day that shoulder charges will apply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Davies</author>
  </authors>
  <commentList>
    <comment ref="A8" authorId="0" shapeId="0" xr:uid="{00000000-0006-0000-0600-000001000000}">
      <text>
        <r>
          <rPr>
            <b/>
            <sz val="9"/>
            <color indexed="81"/>
            <rFont val="Tahoma"/>
            <family val="2"/>
          </rPr>
          <t>Chris Davies:</t>
        </r>
        <r>
          <rPr>
            <sz val="9"/>
            <color indexed="81"/>
            <rFont val="Tahoma"/>
            <family val="2"/>
          </rPr>
          <t xml:space="preserve">
Assume 30 kW system, 80% system efficiency
</t>
        </r>
      </text>
    </comment>
  </commentList>
</comments>
</file>

<file path=xl/sharedStrings.xml><?xml version="1.0" encoding="utf-8"?>
<sst xmlns="http://schemas.openxmlformats.org/spreadsheetml/2006/main" count="300" uniqueCount="187">
  <si>
    <t>Instructions</t>
  </si>
  <si>
    <t>Results</t>
  </si>
  <si>
    <t>Postcode</t>
  </si>
  <si>
    <t>Month</t>
  </si>
  <si>
    <t>January</t>
  </si>
  <si>
    <t>February</t>
  </si>
  <si>
    <t>March</t>
  </si>
  <si>
    <t>April</t>
  </si>
  <si>
    <t>May</t>
  </si>
  <si>
    <t>June</t>
  </si>
  <si>
    <t>July</t>
  </si>
  <si>
    <t>August</t>
  </si>
  <si>
    <t>September</t>
  </si>
  <si>
    <t>October</t>
  </si>
  <si>
    <t>November</t>
  </si>
  <si>
    <t>December</t>
  </si>
  <si>
    <t>Property name/details</t>
  </si>
  <si>
    <t>Off peak consumption (kWh)</t>
  </si>
  <si>
    <t>Electricity consumption</t>
  </si>
  <si>
    <t>Property details</t>
  </si>
  <si>
    <t>Annual</t>
  </si>
  <si>
    <t>Value</t>
  </si>
  <si>
    <t>Units</t>
  </si>
  <si>
    <t>Component</t>
  </si>
  <si>
    <t>Panel rating</t>
  </si>
  <si>
    <t>Panel area</t>
  </si>
  <si>
    <t>m2</t>
  </si>
  <si>
    <t>Panel efficiency</t>
  </si>
  <si>
    <t>-</t>
  </si>
  <si>
    <t>System efficiency</t>
  </si>
  <si>
    <t>kW</t>
  </si>
  <si>
    <t>System size (kW)</t>
  </si>
  <si>
    <t>Days per month</t>
  </si>
  <si>
    <t>Exported to grid (kWh)</t>
  </si>
  <si>
    <t>Original peak consumption (kWh)</t>
  </si>
  <si>
    <t>Peak imported from grid</t>
  </si>
  <si>
    <t>Peak self consumption (kWh)</t>
  </si>
  <si>
    <t>Peak generation (kWh)</t>
  </si>
  <si>
    <t>Off peak generation (kWh)</t>
  </si>
  <si>
    <t>Off peak self consumption (kWh)</t>
  </si>
  <si>
    <t>Off peak imported from grid</t>
  </si>
  <si>
    <t>Total solar PV generation</t>
  </si>
  <si>
    <t>Year</t>
  </si>
  <si>
    <t>Revenue</t>
  </si>
  <si>
    <t>Value of Peak Electricity Consumed On-Site ($)</t>
  </si>
  <si>
    <t>Value of Off-Peak Electricity Consumed On-Site ($)</t>
  </si>
  <si>
    <t>Expenditure ($)</t>
  </si>
  <si>
    <t>Indicative CAPEX ($)</t>
  </si>
  <si>
    <t>Indicative OPEX ($)</t>
  </si>
  <si>
    <t>Total Annual Expenditure ($)</t>
  </si>
  <si>
    <t>Finance</t>
  </si>
  <si>
    <t>Interest Payment</t>
  </si>
  <si>
    <t>Principal Payment</t>
  </si>
  <si>
    <t>Remaining Principal</t>
  </si>
  <si>
    <t>Net Results</t>
  </si>
  <si>
    <t>Net after tax Nominal Value ($)</t>
  </si>
  <si>
    <t>Net after tax Real Value ($)</t>
  </si>
  <si>
    <t>Cumulative Present Value ($)</t>
  </si>
  <si>
    <t>IRR (Nominal)</t>
  </si>
  <si>
    <t>IRR (Real)</t>
  </si>
  <si>
    <t>NPV (Nominal)</t>
  </si>
  <si>
    <t>NPV (Real)</t>
  </si>
  <si>
    <t>Total</t>
  </si>
  <si>
    <t>System degradation</t>
  </si>
  <si>
    <t>%/a</t>
  </si>
  <si>
    <t>Electricity price increase per year</t>
  </si>
  <si>
    <t>Electricity tariff</t>
  </si>
  <si>
    <t>Total (Peak) (c/kWh)</t>
  </si>
  <si>
    <t>Total (Off-peak) (c/kWh)</t>
  </si>
  <si>
    <t>Annual Revenue ($)</t>
  </si>
  <si>
    <t>Unit cost of system</t>
  </si>
  <si>
    <t>$/kW</t>
  </si>
  <si>
    <t>Comments</t>
  </si>
  <si>
    <t>Inverter Replacement Cost Estimate</t>
  </si>
  <si>
    <t>Inverter Replacement Cost</t>
  </si>
  <si>
    <t>$</t>
  </si>
  <si>
    <t>Annual OPEX (% of CAPEX)</t>
  </si>
  <si>
    <t>Estimated Annual OPEX (year 1)</t>
  </si>
  <si>
    <t>Annual escalation of OPEX</t>
  </si>
  <si>
    <t>Interest Rate</t>
  </si>
  <si>
    <t>Discount Rate</t>
  </si>
  <si>
    <t>Average of all system costs for 10 kW system from Solar Choice March 2014</t>
  </si>
  <si>
    <t>IRR for likely investment</t>
  </si>
  <si>
    <t>IRR guess</t>
  </si>
  <si>
    <t>Assumptions</t>
  </si>
  <si>
    <t>Parameter</t>
  </si>
  <si>
    <t>Default</t>
  </si>
  <si>
    <t>User Input</t>
  </si>
  <si>
    <t>Estimated IRR value for calculations</t>
  </si>
  <si>
    <t>Wamuran</t>
  </si>
  <si>
    <t>Peak energy (c/kWh)</t>
  </si>
  <si>
    <t>Off peak energy (c/kWh)</t>
  </si>
  <si>
    <t>Total all other consumption based charges (c/kWh)</t>
  </si>
  <si>
    <t>Total original consumption (kWh)</t>
  </si>
  <si>
    <t>Taxation rate</t>
  </si>
  <si>
    <t>Corporate tax rate</t>
  </si>
  <si>
    <t>Income from feed in tariff ($)</t>
  </si>
  <si>
    <t>Tax payable ($)</t>
  </si>
  <si>
    <t>Purpose</t>
  </si>
  <si>
    <t>Assumptions and limitations</t>
  </si>
  <si>
    <t>Step</t>
  </si>
  <si>
    <t>Further guidance</t>
  </si>
  <si>
    <t>1 - Property details</t>
  </si>
  <si>
    <t>General</t>
  </si>
  <si>
    <t>2 - Electricity tariffs</t>
  </si>
  <si>
    <t>4 - Results</t>
  </si>
  <si>
    <t>5 - Adjusting default values</t>
  </si>
  <si>
    <t>3 - Electricity consumption</t>
  </si>
  <si>
    <t xml:space="preserve">Peak and off peak electricity consumption for your previous twelve months are required. Insert the kWh of electricity consumed from your previous bills. </t>
  </si>
  <si>
    <t>Tariff details from your latest electricity bill</t>
  </si>
  <si>
    <t>Interest Rate for borrowing (%/year)</t>
  </si>
  <si>
    <t>Solar Rad (MJ/m2)</t>
  </si>
  <si>
    <t>What about system orientation?</t>
  </si>
  <si>
    <t>Compare to PVsyst results</t>
  </si>
  <si>
    <t>Solar Rad (kWh/m2)</t>
  </si>
  <si>
    <t>PSH</t>
  </si>
  <si>
    <t>Calculated values</t>
  </si>
  <si>
    <t>Generation estimate</t>
  </si>
  <si>
    <t>peak</t>
  </si>
  <si>
    <t>off-peak</t>
  </si>
  <si>
    <t>Chris Total vs Andrew Total</t>
  </si>
  <si>
    <t>Chris Peak vs Andrew Peak</t>
  </si>
  <si>
    <t>Chris Off-peak vs Andrew Off-peak</t>
  </si>
  <si>
    <t>Andrew's estimate approx 4% lower - ok</t>
  </si>
  <si>
    <t>GlobHor</t>
  </si>
  <si>
    <t>GlobInc</t>
  </si>
  <si>
    <t>GlobEff</t>
  </si>
  <si>
    <t>EArray</t>
  </si>
  <si>
    <t>E_Grid</t>
  </si>
  <si>
    <t>EffArrR</t>
  </si>
  <si>
    <t>EffSysR</t>
  </si>
  <si>
    <t>kWh/m²</t>
  </si>
  <si>
    <t>°C</t>
  </si>
  <si>
    <t>MWh</t>
  </si>
  <si>
    <t>%</t>
  </si>
  <si>
    <t>Tamb</t>
  </si>
  <si>
    <t>PVsyst outputs</t>
  </si>
  <si>
    <t>Chris vs PVsyst</t>
  </si>
  <si>
    <t>Chris</t>
  </si>
  <si>
    <t>Andrew</t>
  </si>
  <si>
    <t>Temperature effects</t>
  </si>
  <si>
    <t>12% more energy than Andrew's estimate….</t>
  </si>
  <si>
    <t>Moorooduc</t>
  </si>
  <si>
    <t>Energy Charges</t>
  </si>
  <si>
    <t>Network Charges</t>
  </si>
  <si>
    <t>Shoulder energy (c/kWh)</t>
  </si>
  <si>
    <t>All Other Charges</t>
  </si>
  <si>
    <t>leave blank if not applicable</t>
  </si>
  <si>
    <t>Optional</t>
  </si>
  <si>
    <t>Required</t>
  </si>
  <si>
    <t>Estimated PV system cost</t>
  </si>
  <si>
    <t>Original off peak consumption (kWh)</t>
  </si>
  <si>
    <t>Row deleted</t>
  </si>
  <si>
    <r>
      <t>The following details are required for the assessment:
- Postcode for the property
- Solar PV</t>
    </r>
    <r>
      <rPr>
        <sz val="11"/>
        <rFont val="Calibri"/>
        <family val="2"/>
        <scheme val="minor"/>
      </rPr>
      <t xml:space="preserve"> system size in kW</t>
    </r>
  </si>
  <si>
    <r>
      <t xml:space="preserve">Refer to </t>
    </r>
    <r>
      <rPr>
        <sz val="11"/>
        <color theme="1"/>
        <rFont val="Calibri"/>
        <family val="2"/>
        <scheme val="minor"/>
      </rPr>
      <t>the Guidelines for more information on the structure of your electricity bill.</t>
    </r>
  </si>
  <si>
    <t xml:space="preserve">Users can define the size of PV system they wish to consider. 
Assume a 5 kW system as default size.
Feasibility of systems larger than 5 kW will need to consider the site's load profile, and should be discussed with your supplier.
</t>
  </si>
  <si>
    <t xml:space="preserve">If you receive quarterly bills, divide the peak and off peak consumption by three and use this value for the respective months in the quarter.
</t>
  </si>
  <si>
    <t xml:space="preserve">The 'Solar Assessment' contains blue shaded boxes to input data for the assessment. Results are displayed in the same worksheet. Some of the default values used in the calculations can be overridden with site specific or user specific assumptions.
</t>
  </si>
  <si>
    <t>Assume 5 kW as default
100 kW maximum</t>
  </si>
  <si>
    <t>Revenue from feed in tariffs is not considered</t>
  </si>
  <si>
    <t>Notes</t>
  </si>
  <si>
    <t>This calculation tool only focusses on solar PV systems connected "behind the meter" to offset electricity usage</t>
  </si>
  <si>
    <t>It is assumed that all electricity generated is consumed on site.</t>
  </si>
  <si>
    <t>References</t>
  </si>
  <si>
    <t>[1] - http://www.solarchoice.net.au/blog/solar-pv-system-prices-australia-march-2014-100314/</t>
  </si>
  <si>
    <r>
      <t>Shade free North facing roof area required (m</t>
    </r>
    <r>
      <rPr>
        <vertAlign val="superscript"/>
        <sz val="12"/>
        <color theme="1"/>
        <rFont val="Calibri"/>
        <family val="2"/>
        <scheme val="minor"/>
      </rPr>
      <t>2</t>
    </r>
    <r>
      <rPr>
        <sz val="12"/>
        <color theme="1"/>
        <rFont val="Calibri"/>
        <family val="2"/>
        <scheme val="minor"/>
      </rPr>
      <t>)</t>
    </r>
  </si>
  <si>
    <t>Is solar PV feasible?</t>
  </si>
  <si>
    <t xml:space="preserve">Based on the information provided in Steps 1, 2 and 3 and the assumptions outlined in the 'Important information' worksheet, the feasibility of solar PV will be assessed as unlikely, marginal or likely. The classification is based on the internal rate of return (IRR) over the life of the system. A negative IRR is classified as "unlikely", an IRR between 0-10% is classified as "marginal" and an IRR greater than 10% is classified as "likely". 
A plot is provided of monthly electricity consumption (columns) and the predicted solar generation (line) to allow comparison of an appropriate system size.
</t>
  </si>
  <si>
    <t xml:space="preserve">The default values for a number of parameters can be overridden. These parameters include:
- The system cost
- The interest rate for the borrowed capital costs
- The discount factor used in the financial assessment calculations
</t>
  </si>
  <si>
    <t>Estimated annual electricity generated (kWh)</t>
  </si>
  <si>
    <t>This calculator provides a preliminary indication of whether a PV system is likely to be viable at a small scale (5 kW system size). For systems larger than 5 kW, the calculator provides an indication of the cost and electricity generation associated with such systems, but does not consider whether the solar generation is well suited to the site's electrical load. The viability of systems larger than 5 kW should be assessed by a suitably experienced professional.</t>
  </si>
  <si>
    <t>Peak consumption (kWh)</t>
  </si>
  <si>
    <t>Proportion of electricity consumption offset by solar</t>
  </si>
  <si>
    <t>Disclaimer</t>
  </si>
  <si>
    <r>
      <t>The results shown in this calculator are based on assumptions made by GHD as outlined below. GHD disclaims liability arising from any of the assumptions being incorrect.
The calculations are based on the following assumptions and limitations:
- Efficiency of solar PV modules is 15%
- Solar PV system efficiency is 80%
- Solar PV system degradation is 0.5% per annum
- Syste</t>
    </r>
    <r>
      <rPr>
        <sz val="11"/>
        <rFont val="Calibri"/>
        <family val="2"/>
        <scheme val="minor"/>
      </rPr>
      <t>m life is 25 years</t>
    </r>
    <r>
      <rPr>
        <sz val="11"/>
        <color theme="1"/>
        <rFont val="Calibri"/>
        <family val="2"/>
        <scheme val="minor"/>
      </rPr>
      <t xml:space="preserve"> with an inverter replacement after 15 years
- No upgrades are required to existing electrical infrastructure
- Solar PV systems are roof mounted and structural upgrades to the chicken sheds are not required
- Default system cost is based on average costs for a 10 kW system and includes discounts for Small-scale Technology Certificates (STCs) - [1]
- Maximum system size is 100 kW
- Electricity costs increase at 2.5% per annum
- Operational costs are 1% of the system costs and increase at 3% per annum
- Revenue from feed in tariffs is not considered
- Where electricity tariffs are split into peak, off-peak, and shoulder tariffs: shoulder tariffs are assumed to apply from 6am to 3pm weekdays, and 6am to 6pm on weekends; peak tariffs are assumed to apply from 3pm to 6pm on weekdays.
- 100% of the capital costs are borrowed
- Solar generation is based on monthly data for solar radiation for each postcode in Australia (excluding external territories)
- Solar generation is split between peak generation (Monday to Friday) and off-peak generation (Saturday and Sunday)
- Solar generation may be higher than the estimates used in this model</t>
    </r>
  </si>
  <si>
    <t xml:space="preserve">This calculator has been prepared by GHD for RIRDC and may only be used and relied on by RIRDC for the purpose outlined above.
GHD otherwise disclaims responsibility to any person other than RIRDC arising in connection with this calculator. GHD also excludes implied warranties and conditions, to the extent legally permissible.
This Document has been prepared subject to your acknowledgement that GHD is not qualified and/or accredited to give advice in relation to financial issues, legal issues, contractual issues, accounting issues, currency issues,  tax issues, or to make financial forecasts that would require any of these areas of expertise. As such, nothing in this Document shall amount to advice in relation to these areas of expertise, or any other area of expertise. GHD recommends that users undertake their own comprehensive due diligence, risk assessment, and financial modelling processes, including seeking the advice of a qualified Financial Advisor. </t>
  </si>
  <si>
    <t>Solar PV Assessment Tool for the Australian Chicken Meat Industry</t>
  </si>
  <si>
    <t>[1] - The unit cost of a system is the total cost of the system, divided by the system size (in kW), to give a system cost per kilowatt. For example, a 5kW system costing $8,250 has a unit cost of $1,650/kW. 
- Alternative system costs can be found on the Solar Choice website: http://www.solarchoice.net.au/</t>
  </si>
  <si>
    <t>Unit cost of system ($/kW) - [1]</t>
  </si>
  <si>
    <t>Discount Rate - [2]</t>
  </si>
  <si>
    <t>Indicative Internal Rate of Return (Real) - [3]</t>
  </si>
  <si>
    <t>[3] - The Internal Rate of Return calculated here is indicative only, and is suitable only for determining the likelihood of a solar PV system being commercially viable, categorised as "Unlikely", "Marginal", or "Likely". It should not be relied upon as a representation of the likely internal rate of return that a customer should expect.</t>
  </si>
  <si>
    <t>[2] - The discount rate is an interest rate used to bring future values into the present when considering the time value of money. The time value of money relates to the intuitive concept that $1 given to you today is worth more to you than a dollar given to you in a years' time. This is driven by two main factors: firstly, if you control the money today you can put it to work for you - earning interest or appreciating in value. Secondly, inflation decreases the purchasing value of money over time - meaning it takes more money to buy something in the future than to buy the same thing today.
The discount rate is required to calculate discounted cashflow over time, and can be adjusted to suit personal requirements. (http://wiki.fool.com/Discount_rate)</t>
  </si>
  <si>
    <t>Version: 1 (July 2014)</t>
  </si>
  <si>
    <t>The purpose of this calculator is to provide meat chicken farmers with an indication as to whether installing a solar photovoltaic (PV) system is likely to be financially viable for their farm. The calculator is a first pass assessment tool and should only be used as the first step in assessing the feasibility of solar PV system. The calculator has been developed specifically for the Australian Chicken Meat Industry.</t>
  </si>
  <si>
    <t>Where a site's location and electricity prices indicate that solar PV might be feasible, meat chicken growers should then consider the following factors as a minimum in their feasibility assessment: the specific electrical load profile of their business and it's compatibility with solar generation; the terms of their electricity supply contracts - particularly any minimum consumption requirements; and the compatibility of site electrical infrastructure with a solar PV system. For more information refer to the RIRDC Solar guidelines for Australian meat chicken growers.</t>
  </si>
  <si>
    <r>
      <t>Electricity tariffs from your latest electricity bill are required. The peak, off peak, and</t>
    </r>
    <r>
      <rPr>
        <sz val="11"/>
        <rFont val="Calibri"/>
        <family val="2"/>
        <scheme val="minor"/>
      </rPr>
      <t xml:space="preserve"> shoulder electricity tariffs should be easily located on your electricity bill. For all the other charges on you electricity bill (e.g. market, other network charges, environmental charges) add up all charges that have units of c/kWh and insert this value in the cell for "Total all other consumption based charges".</t>
    </r>
    <r>
      <rPr>
        <sz val="11"/>
        <color theme="1"/>
        <rFont val="Calibri"/>
        <family val="2"/>
        <scheme val="minor"/>
      </rPr>
      <t xml:space="preserve"> 
Where electricity is charged at a flat rate regardless of time of use, this value should be allocated as both the peak and off-peak electricity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</si>
</sst>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Red]\-&quot;$&quot;#,##0"/>
    <numFmt numFmtId="165" formatCode="_-&quot;$&quot;* #,##0.00_-;\-&quot;$&quot;* #,##0.00_-;_-&quot;$&quot;* &quot;-&quot;??_-;_-@_-"/>
    <numFmt numFmtId="166" formatCode="_-* #,##0.00_-;\-* #,##0.00_-;_-* &quot;-&quot;??_-;_-@_-"/>
    <numFmt numFmtId="167" formatCode="_-&quot;$&quot;* #,##0_-;\-&quot;$&quot;* #,##0_-;_-&quot;$&quot;* &quot;-&quot;??_-;_-@_-"/>
    <numFmt numFmtId="168" formatCode="0.0%"/>
    <numFmt numFmtId="169" formatCode="&quot;$&quot;#,##0"/>
    <numFmt numFmtId="170" formatCode="0.0"/>
    <numFmt numFmtId="171" formatCode="_-* #,##0_-;\-* #,##0_-;_-* &quot;-&quot;??_-;_-@_-"/>
  </numFmts>
  <fonts count="18" x14ac:knownFonts="1">
    <fon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Calibri"/>
      <family val="2"/>
      <scheme val="minor"/>
    </font>
    <font>
      <sz val="11"/>
      <name val="Calibri"/>
      <family val="2"/>
      <scheme val="minor"/>
    </font>
    <font>
      <sz val="12"/>
      <color theme="1"/>
      <name val="Calibri"/>
      <family val="2"/>
      <scheme val="minor"/>
    </font>
    <font>
      <sz val="18"/>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12"/>
      <color theme="1"/>
      <name val="Calibri"/>
      <family val="2"/>
      <scheme val="minor"/>
    </font>
    <font>
      <sz val="18"/>
      <color theme="1"/>
      <name val="Arial Black"/>
      <family val="2"/>
    </font>
    <font>
      <b/>
      <sz val="11"/>
      <color theme="1"/>
      <name val="Arial Black"/>
      <family val="2"/>
    </font>
    <font>
      <sz val="11"/>
      <color theme="0"/>
      <name val="Arial Black"/>
      <family val="2"/>
    </font>
    <font>
      <sz val="11"/>
      <color theme="1"/>
      <name val="Arial Black"/>
      <family val="2"/>
    </font>
    <font>
      <vertAlign val="superscript"/>
      <sz val="12"/>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E7E7E8"/>
        <bgColor indexed="64"/>
      </patternFill>
    </fill>
    <fill>
      <patternFill patternType="solid">
        <fgColor rgb="FF0065A4"/>
        <bgColor indexed="64"/>
      </patternFill>
    </fill>
    <fill>
      <patternFill patternType="solid">
        <fgColor rgb="FFB3C8E3"/>
        <bgColor indexed="64"/>
      </patternFill>
    </fill>
  </fills>
  <borders count="13">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left>
      <right/>
      <top/>
      <bottom/>
      <diagonal/>
    </border>
    <border>
      <left/>
      <right/>
      <top style="medium">
        <color theme="0"/>
      </top>
      <bottom/>
      <diagonal/>
    </border>
  </borders>
  <cellStyleXfs count="4">
    <xf numFmtId="0" fontId="0" fillId="0" borderId="0"/>
    <xf numFmtId="165"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cellStyleXfs>
  <cellXfs count="111">
    <xf numFmtId="0" fontId="0" fillId="0" borderId="0" xfId="0"/>
    <xf numFmtId="0" fontId="1" fillId="3" borderId="0" xfId="0" applyFont="1" applyFill="1"/>
    <xf numFmtId="3" fontId="0" fillId="0" borderId="0" xfId="0" applyNumberFormat="1"/>
    <xf numFmtId="0" fontId="0" fillId="0" borderId="0" xfId="0" applyNumberFormat="1"/>
    <xf numFmtId="167" fontId="0" fillId="0" borderId="2" xfId="0" applyNumberFormat="1" applyFont="1" applyFill="1" applyBorder="1"/>
    <xf numFmtId="164" fontId="0" fillId="0" borderId="2" xfId="0" applyNumberFormat="1" applyFont="1" applyFill="1" applyBorder="1"/>
    <xf numFmtId="167" fontId="0" fillId="0" borderId="2" xfId="1" applyNumberFormat="1" applyFont="1" applyFill="1" applyBorder="1"/>
    <xf numFmtId="0" fontId="0" fillId="0" borderId="1" xfId="0" applyFont="1" applyFill="1" applyBorder="1"/>
    <xf numFmtId="0" fontId="0" fillId="0" borderId="3" xfId="0" applyFont="1" applyBorder="1"/>
    <xf numFmtId="0" fontId="0" fillId="0" borderId="2" xfId="0" applyFont="1" applyBorder="1"/>
    <xf numFmtId="0" fontId="5" fillId="0" borderId="2" xfId="0" applyFont="1" applyBorder="1"/>
    <xf numFmtId="164" fontId="0" fillId="0" borderId="3" xfId="0" applyNumberFormat="1" applyFont="1" applyFill="1" applyBorder="1"/>
    <xf numFmtId="0" fontId="0" fillId="0" borderId="0" xfId="0" applyFont="1"/>
    <xf numFmtId="0" fontId="0" fillId="0" borderId="0" xfId="0"/>
    <xf numFmtId="0" fontId="0" fillId="0" borderId="0" xfId="0"/>
    <xf numFmtId="0" fontId="0" fillId="0" borderId="4" xfId="0" applyFont="1" applyFill="1" applyBorder="1"/>
    <xf numFmtId="168" fontId="0" fillId="0" borderId="2" xfId="0" applyNumberFormat="1" applyFont="1" applyFill="1" applyBorder="1"/>
    <xf numFmtId="164" fontId="0" fillId="0" borderId="5" xfId="0" applyNumberFormat="1" applyFont="1" applyFill="1" applyBorder="1"/>
    <xf numFmtId="3" fontId="0" fillId="0" borderId="0" xfId="0" applyNumberFormat="1" applyFont="1"/>
    <xf numFmtId="0" fontId="6" fillId="0" borderId="1" xfId="0" applyFont="1" applyFill="1" applyBorder="1"/>
    <xf numFmtId="0" fontId="0" fillId="0" borderId="2" xfId="0" applyFont="1" applyFill="1" applyBorder="1" applyAlignment="1">
      <alignment vertical="center" wrapText="1"/>
    </xf>
    <xf numFmtId="0" fontId="0" fillId="0" borderId="0" xfId="0" applyFont="1" applyFill="1" applyBorder="1" applyAlignment="1">
      <alignment horizontal="left"/>
    </xf>
    <xf numFmtId="0" fontId="0" fillId="0" borderId="0" xfId="0" applyBorder="1"/>
    <xf numFmtId="0" fontId="0" fillId="0" borderId="0" xfId="0" applyBorder="1" applyAlignment="1">
      <alignment wrapText="1"/>
    </xf>
    <xf numFmtId="0" fontId="1" fillId="3" borderId="0" xfId="0" applyFont="1" applyFill="1" applyAlignment="1">
      <alignment wrapText="1"/>
    </xf>
    <xf numFmtId="0" fontId="0" fillId="0" borderId="0" xfId="0" applyAlignment="1">
      <alignment wrapText="1"/>
    </xf>
    <xf numFmtId="0" fontId="1" fillId="4" borderId="0" xfId="0" applyFont="1" applyFill="1"/>
    <xf numFmtId="3" fontId="1" fillId="4" borderId="0" xfId="0" applyNumberFormat="1" applyFont="1" applyFill="1"/>
    <xf numFmtId="0" fontId="1" fillId="4" borderId="1" xfId="0" applyFont="1" applyFill="1" applyBorder="1"/>
    <xf numFmtId="0" fontId="1" fillId="4" borderId="2" xfId="0" applyFont="1" applyFill="1" applyBorder="1"/>
    <xf numFmtId="0" fontId="3" fillId="2" borderId="0" xfId="0" applyFont="1" applyFill="1"/>
    <xf numFmtId="3" fontId="3" fillId="2" borderId="0" xfId="0" applyNumberFormat="1" applyFont="1" applyFill="1"/>
    <xf numFmtId="0" fontId="4" fillId="0" borderId="0" xfId="0" applyFont="1" applyFill="1" applyBorder="1" applyAlignment="1">
      <alignment horizontal="center"/>
    </xf>
    <xf numFmtId="164" fontId="0" fillId="2" borderId="3" xfId="0" applyNumberFormat="1" applyFont="1" applyFill="1" applyBorder="1"/>
    <xf numFmtId="164" fontId="0" fillId="2" borderId="2" xfId="2" applyNumberFormat="1" applyFont="1" applyFill="1" applyBorder="1"/>
    <xf numFmtId="164" fontId="0" fillId="2" borderId="2" xfId="0" applyNumberFormat="1" applyFont="1" applyFill="1" applyBorder="1"/>
    <xf numFmtId="0" fontId="0" fillId="2" borderId="3" xfId="0" applyFont="1" applyFill="1" applyBorder="1"/>
    <xf numFmtId="0" fontId="0" fillId="2" borderId="2" xfId="0" applyFont="1" applyFill="1" applyBorder="1"/>
    <xf numFmtId="0" fontId="5" fillId="2" borderId="2" xfId="0" applyFont="1" applyFill="1" applyBorder="1"/>
    <xf numFmtId="0" fontId="3" fillId="2" borderId="1" xfId="0" applyFont="1" applyFill="1" applyBorder="1"/>
    <xf numFmtId="0" fontId="0" fillId="5" borderId="0" xfId="0" applyFill="1"/>
    <xf numFmtId="0" fontId="0" fillId="5" borderId="0" xfId="0" applyFill="1" applyAlignment="1">
      <alignment wrapText="1"/>
    </xf>
    <xf numFmtId="0" fontId="0" fillId="7" borderId="0" xfId="0" applyFill="1"/>
    <xf numFmtId="9" fontId="0" fillId="7" borderId="0" xfId="0" applyNumberFormat="1" applyFill="1"/>
    <xf numFmtId="168" fontId="0" fillId="7" borderId="0" xfId="0" applyNumberFormat="1" applyFill="1"/>
    <xf numFmtId="10" fontId="0" fillId="7" borderId="0" xfId="0" applyNumberFormat="1" applyFill="1" applyBorder="1"/>
    <xf numFmtId="167" fontId="0" fillId="7" borderId="0" xfId="1" applyNumberFormat="1" applyFont="1" applyFill="1" applyBorder="1"/>
    <xf numFmtId="10" fontId="0" fillId="7" borderId="0" xfId="0" applyNumberFormat="1" applyFill="1"/>
    <xf numFmtId="0" fontId="9" fillId="0" borderId="0" xfId="0" applyFont="1"/>
    <xf numFmtId="1" fontId="0" fillId="0" borderId="0" xfId="0" applyNumberFormat="1"/>
    <xf numFmtId="170" fontId="5" fillId="0" borderId="2" xfId="0" applyNumberFormat="1" applyFont="1" applyBorder="1"/>
    <xf numFmtId="167" fontId="0" fillId="6" borderId="2" xfId="1" applyNumberFormat="1" applyFont="1" applyFill="1" applyBorder="1"/>
    <xf numFmtId="0" fontId="13" fillId="5" borderId="0" xfId="0" applyFont="1" applyFill="1" applyAlignment="1">
      <alignment wrapText="1"/>
    </xf>
    <xf numFmtId="0" fontId="8" fillId="5" borderId="0" xfId="0" applyFont="1" applyFill="1"/>
    <xf numFmtId="0" fontId="14" fillId="5" borderId="0" xfId="0" applyFont="1" applyFill="1" applyAlignment="1">
      <alignment wrapText="1"/>
    </xf>
    <xf numFmtId="0" fontId="0" fillId="8" borderId="6" xfId="0" applyFill="1" applyBorder="1" applyAlignment="1">
      <alignment horizontal="left" vertical="top" indent="1"/>
    </xf>
    <xf numFmtId="0" fontId="0" fillId="8" borderId="6" xfId="0" applyFill="1" applyBorder="1" applyAlignment="1">
      <alignment horizontal="left" vertical="top" wrapText="1" indent="1"/>
    </xf>
    <xf numFmtId="0" fontId="16" fillId="8" borderId="6" xfId="0" applyFont="1" applyFill="1" applyBorder="1" applyAlignment="1" applyProtection="1">
      <alignment horizontal="right" vertical="center"/>
      <protection hidden="1"/>
    </xf>
    <xf numFmtId="169" fontId="16" fillId="8" borderId="6" xfId="0" applyNumberFormat="1" applyFont="1" applyFill="1" applyBorder="1" applyAlignment="1" applyProtection="1">
      <alignment horizontal="right" vertical="center"/>
      <protection hidden="1"/>
    </xf>
    <xf numFmtId="2" fontId="0" fillId="10" borderId="8" xfId="0" applyNumberFormat="1" applyFill="1" applyBorder="1" applyAlignment="1" applyProtection="1">
      <alignment horizontal="right" vertical="center"/>
      <protection locked="0"/>
    </xf>
    <xf numFmtId="0" fontId="0" fillId="10" borderId="8" xfId="0" applyFill="1" applyBorder="1" applyAlignment="1" applyProtection="1">
      <alignment horizontal="center" vertical="center"/>
      <protection locked="0"/>
    </xf>
    <xf numFmtId="169" fontId="0" fillId="10" borderId="9" xfId="0" applyNumberFormat="1" applyFill="1" applyBorder="1" applyAlignment="1" applyProtection="1">
      <alignment horizontal="center"/>
      <protection locked="0"/>
    </xf>
    <xf numFmtId="10" fontId="0" fillId="10" borderId="9" xfId="0" applyNumberFormat="1" applyFill="1" applyBorder="1" applyAlignment="1" applyProtection="1">
      <alignment horizontal="center"/>
      <protection locked="0"/>
    </xf>
    <xf numFmtId="3" fontId="0" fillId="10" borderId="6" xfId="0" applyNumberFormat="1" applyFill="1" applyBorder="1" applyProtection="1">
      <protection locked="0"/>
    </xf>
    <xf numFmtId="0" fontId="0" fillId="5" borderId="0" xfId="0" applyFill="1" applyAlignment="1">
      <alignment horizontal="left" vertical="center" indent="1"/>
    </xf>
    <xf numFmtId="0" fontId="15" fillId="9" borderId="6" xfId="0" applyFont="1" applyFill="1" applyBorder="1" applyAlignment="1">
      <alignment horizontal="left" vertical="center" indent="1"/>
    </xf>
    <xf numFmtId="0" fontId="15" fillId="9" borderId="6" xfId="0" applyFont="1" applyFill="1" applyBorder="1" applyAlignment="1">
      <alignment horizontal="left" vertical="center" wrapText="1" indent="1"/>
    </xf>
    <xf numFmtId="0" fontId="0" fillId="0" borderId="0" xfId="0" applyAlignment="1">
      <alignment horizontal="left" vertical="center" indent="1"/>
    </xf>
    <xf numFmtId="9" fontId="16" fillId="8" borderId="6" xfId="2" applyFont="1" applyFill="1" applyBorder="1" applyAlignment="1" applyProtection="1">
      <alignment horizontal="right" vertical="center"/>
      <protection hidden="1"/>
    </xf>
    <xf numFmtId="168" fontId="3" fillId="2" borderId="0" xfId="2" applyNumberFormat="1" applyFont="1" applyFill="1"/>
    <xf numFmtId="171" fontId="16" fillId="8" borderId="6" xfId="3" applyNumberFormat="1" applyFont="1" applyFill="1" applyBorder="1" applyAlignment="1" applyProtection="1">
      <alignment horizontal="right" vertical="center"/>
      <protection hidden="1"/>
    </xf>
    <xf numFmtId="0" fontId="0" fillId="0" borderId="0" xfId="0" applyFill="1" applyAlignment="1">
      <alignment wrapText="1"/>
    </xf>
    <xf numFmtId="0" fontId="0" fillId="5" borderId="0" xfId="0" applyFill="1" applyProtection="1"/>
    <xf numFmtId="0" fontId="0" fillId="0" borderId="0" xfId="0" applyFill="1" applyProtection="1"/>
    <xf numFmtId="0" fontId="13" fillId="5" borderId="0" xfId="0" applyFont="1" applyFill="1" applyBorder="1" applyProtection="1"/>
    <xf numFmtId="0" fontId="0" fillId="5" borderId="0" xfId="0" applyFill="1" applyBorder="1" applyProtection="1"/>
    <xf numFmtId="0" fontId="3" fillId="5" borderId="0" xfId="0" applyFont="1" applyFill="1" applyBorder="1" applyProtection="1"/>
    <xf numFmtId="0" fontId="3" fillId="5" borderId="0" xfId="0" applyFont="1" applyFill="1" applyBorder="1" applyAlignment="1" applyProtection="1">
      <alignment horizontal="center"/>
    </xf>
    <xf numFmtId="0" fontId="0" fillId="8" borderId="6" xfId="0" applyFill="1" applyBorder="1" applyAlignment="1" applyProtection="1">
      <alignment wrapText="1"/>
    </xf>
    <xf numFmtId="0" fontId="0" fillId="8" borderId="6" xfId="0" applyFill="1" applyBorder="1" applyProtection="1"/>
    <xf numFmtId="0" fontId="0" fillId="8" borderId="6" xfId="0" applyFont="1" applyFill="1" applyBorder="1" applyProtection="1"/>
    <xf numFmtId="169" fontId="0" fillId="8" borderId="6" xfId="0" applyNumberFormat="1" applyFill="1" applyBorder="1" applyAlignment="1" applyProtection="1">
      <alignment horizontal="center"/>
    </xf>
    <xf numFmtId="10" fontId="0" fillId="8" borderId="6" xfId="0" applyNumberFormat="1" applyFill="1" applyBorder="1" applyAlignment="1" applyProtection="1">
      <alignment horizontal="center"/>
    </xf>
    <xf numFmtId="10" fontId="0" fillId="10" borderId="9" xfId="0" applyNumberFormat="1" applyFill="1" applyBorder="1" applyAlignment="1" applyProtection="1">
      <alignment horizontal="center"/>
    </xf>
    <xf numFmtId="0" fontId="0" fillId="5" borderId="0" xfId="0" applyFill="1" applyBorder="1" applyAlignment="1" applyProtection="1">
      <alignment horizontal="right" vertical="center"/>
    </xf>
    <xf numFmtId="0" fontId="0" fillId="5" borderId="0" xfId="0" applyFont="1" applyFill="1" applyBorder="1" applyProtection="1"/>
    <xf numFmtId="10" fontId="0" fillId="5" borderId="0" xfId="0" applyNumberFormat="1" applyFill="1" applyBorder="1" applyAlignment="1" applyProtection="1">
      <alignment horizontal="center"/>
    </xf>
    <xf numFmtId="0" fontId="12" fillId="5" borderId="0" xfId="0" applyFont="1" applyFill="1" applyBorder="1" applyProtection="1"/>
    <xf numFmtId="0" fontId="0" fillId="8" borderId="6" xfId="0" applyFill="1" applyBorder="1" applyAlignment="1" applyProtection="1">
      <alignment vertical="center"/>
    </xf>
    <xf numFmtId="2" fontId="0" fillId="5" borderId="0" xfId="0" applyNumberFormat="1" applyFill="1" applyBorder="1" applyAlignment="1" applyProtection="1">
      <alignment horizontal="right" vertical="center"/>
    </xf>
    <xf numFmtId="0" fontId="0" fillId="5" borderId="0" xfId="0" applyFill="1" applyBorder="1" applyAlignment="1" applyProtection="1">
      <alignment vertical="center"/>
    </xf>
    <xf numFmtId="0" fontId="9" fillId="5" borderId="0" xfId="0" applyFont="1" applyFill="1" applyBorder="1" applyAlignment="1" applyProtection="1">
      <alignment wrapText="1"/>
    </xf>
    <xf numFmtId="2" fontId="9" fillId="5" borderId="0" xfId="0" applyNumberFormat="1" applyFont="1" applyFill="1" applyBorder="1" applyAlignment="1" applyProtection="1">
      <alignment horizontal="right" vertical="center"/>
    </xf>
    <xf numFmtId="0" fontId="13" fillId="5" borderId="0" xfId="0" applyFont="1" applyFill="1" applyProtection="1"/>
    <xf numFmtId="0" fontId="7" fillId="8" borderId="7" xfId="0" applyFont="1" applyFill="1" applyBorder="1" applyAlignment="1" applyProtection="1">
      <alignment vertical="center"/>
    </xf>
    <xf numFmtId="0" fontId="0" fillId="8" borderId="9" xfId="0" applyFill="1" applyBorder="1" applyAlignment="1" applyProtection="1">
      <alignment vertical="center"/>
    </xf>
    <xf numFmtId="0" fontId="7" fillId="5" borderId="0" xfId="0" applyFont="1" applyFill="1" applyProtection="1"/>
    <xf numFmtId="0" fontId="7" fillId="5" borderId="7"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7" fillId="5" borderId="0" xfId="0" applyFont="1" applyFill="1" applyBorder="1" applyAlignment="1" applyProtection="1">
      <alignment vertical="center" wrapText="1"/>
    </xf>
    <xf numFmtId="0" fontId="0" fillId="5" borderId="0" xfId="0" applyFill="1" applyAlignment="1">
      <alignment vertical="top" wrapText="1"/>
    </xf>
    <xf numFmtId="0" fontId="13" fillId="5" borderId="10" xfId="0" applyFont="1" applyFill="1" applyBorder="1" applyAlignment="1">
      <alignment horizontal="left" vertical="center" wrapText="1"/>
    </xf>
    <xf numFmtId="0" fontId="7" fillId="5" borderId="7"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7" fillId="5" borderId="11"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8" borderId="6" xfId="0" applyFont="1" applyFill="1" applyBorder="1" applyAlignment="1" applyProtection="1">
      <alignment horizontal="left" vertical="center" wrapText="1"/>
    </xf>
    <xf numFmtId="0" fontId="7" fillId="8" borderId="12" xfId="0" applyFont="1" applyFill="1" applyBorder="1" applyAlignment="1" applyProtection="1">
      <alignment horizontal="left" vertical="center" wrapText="1"/>
    </xf>
    <xf numFmtId="0" fontId="7" fillId="8" borderId="0" xfId="0" applyFont="1" applyFill="1" applyBorder="1" applyAlignment="1" applyProtection="1">
      <alignment horizontal="left" vertical="center" wrapText="1"/>
    </xf>
  </cellXfs>
  <cellStyles count="4">
    <cellStyle name="Comma" xfId="3" builtinId="3"/>
    <cellStyle name="Currency" xfId="1" builtinId="4"/>
    <cellStyle name="Normal" xfId="0" builtinId="0"/>
    <cellStyle name="Percent" xfId="2" builtinId="5"/>
  </cellStyles>
  <dxfs count="3">
    <dxf>
      <font>
        <color rgb="FFFF0000"/>
      </font>
    </dxf>
    <dxf>
      <font>
        <color rgb="FFFFC000"/>
      </font>
    </dxf>
    <dxf>
      <font>
        <color rgb="FF00B050"/>
      </font>
    </dxf>
  </dxfs>
  <tableStyles count="0" defaultTableStyle="TableStyleMedium2" defaultPivotStyle="PivotStyleLight16"/>
  <colors>
    <mruColors>
      <color rgb="FFE7E7E8"/>
      <color rgb="FFB3C8E3"/>
      <color rgb="FFFFD200"/>
      <color rgb="FF0065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5837146644604"/>
          <c:y val="4.2892141349667533E-2"/>
          <c:w val="0.87223390958349489"/>
          <c:h val="0.73724499033083579"/>
        </c:manualLayout>
      </c:layout>
      <c:barChart>
        <c:barDir val="col"/>
        <c:grouping val="clustered"/>
        <c:varyColors val="0"/>
        <c:ser>
          <c:idx val="1"/>
          <c:order val="1"/>
          <c:tx>
            <c:v>Grid consumption without solar PV</c:v>
          </c:tx>
          <c:spPr>
            <a:solidFill>
              <a:srgbClr val="0065A4"/>
            </a:solidFill>
          </c:spPr>
          <c:invertIfNegative val="0"/>
          <c:cat>
            <c:strRef>
              <c:f>'Business case'!$A$2:$A$13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case'!$L$2:$L$13</c:f>
              <c:numCache>
                <c:formatCode>#,##0</c:formatCode>
                <c:ptCount val="12"/>
                <c:pt idx="0">
                  <c:v>44000</c:v>
                </c:pt>
                <c:pt idx="1">
                  <c:v>32000</c:v>
                </c:pt>
                <c:pt idx="2">
                  <c:v>44000</c:v>
                </c:pt>
                <c:pt idx="3">
                  <c:v>32000</c:v>
                </c:pt>
                <c:pt idx="4">
                  <c:v>44000</c:v>
                </c:pt>
                <c:pt idx="5">
                  <c:v>32000</c:v>
                </c:pt>
                <c:pt idx="6">
                  <c:v>44000</c:v>
                </c:pt>
                <c:pt idx="7">
                  <c:v>32000</c:v>
                </c:pt>
                <c:pt idx="8">
                  <c:v>44000</c:v>
                </c:pt>
                <c:pt idx="9">
                  <c:v>32000</c:v>
                </c:pt>
                <c:pt idx="10">
                  <c:v>44000</c:v>
                </c:pt>
                <c:pt idx="11">
                  <c:v>32000</c:v>
                </c:pt>
              </c:numCache>
            </c:numRef>
          </c:val>
          <c:extLst>
            <c:ext xmlns:c16="http://schemas.microsoft.com/office/drawing/2014/chart" uri="{C3380CC4-5D6E-409C-BE32-E72D297353CC}">
              <c16:uniqueId val="{00000000-1ACB-46C4-BBE9-C47B7E331A6C}"/>
            </c:ext>
          </c:extLst>
        </c:ser>
        <c:dLbls>
          <c:showLegendKey val="0"/>
          <c:showVal val="0"/>
          <c:showCatName val="0"/>
          <c:showSerName val="0"/>
          <c:showPercent val="0"/>
          <c:showBubbleSize val="0"/>
        </c:dLbls>
        <c:gapWidth val="150"/>
        <c:axId val="39902208"/>
        <c:axId val="46613248"/>
      </c:barChart>
      <c:lineChart>
        <c:grouping val="standard"/>
        <c:varyColors val="0"/>
        <c:ser>
          <c:idx val="0"/>
          <c:order val="0"/>
          <c:tx>
            <c:v>Solar PV generation</c:v>
          </c:tx>
          <c:spPr>
            <a:ln>
              <a:solidFill>
                <a:srgbClr val="FFD200"/>
              </a:solidFill>
            </a:ln>
          </c:spPr>
          <c:marker>
            <c:symbol val="none"/>
          </c:marker>
          <c:cat>
            <c:strRef>
              <c:f>'Business case'!$A$2:$A$13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case'!$K$2:$K$13</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1ACB-46C4-BBE9-C47B7E331A6C}"/>
            </c:ext>
          </c:extLst>
        </c:ser>
        <c:dLbls>
          <c:showLegendKey val="0"/>
          <c:showVal val="0"/>
          <c:showCatName val="0"/>
          <c:showSerName val="0"/>
          <c:showPercent val="0"/>
          <c:showBubbleSize val="0"/>
        </c:dLbls>
        <c:marker val="1"/>
        <c:smooth val="0"/>
        <c:axId val="39902208"/>
        <c:axId val="46613248"/>
      </c:lineChart>
      <c:catAx>
        <c:axId val="39902208"/>
        <c:scaling>
          <c:orientation val="minMax"/>
        </c:scaling>
        <c:delete val="0"/>
        <c:axPos val="b"/>
        <c:numFmt formatCode="General" sourceLinked="0"/>
        <c:majorTickMark val="out"/>
        <c:minorTickMark val="none"/>
        <c:tickLblPos val="nextTo"/>
        <c:crossAx val="46613248"/>
        <c:crosses val="autoZero"/>
        <c:auto val="1"/>
        <c:lblAlgn val="ctr"/>
        <c:lblOffset val="100"/>
        <c:noMultiLvlLbl val="0"/>
      </c:catAx>
      <c:valAx>
        <c:axId val="46613248"/>
        <c:scaling>
          <c:orientation val="minMax"/>
        </c:scaling>
        <c:delete val="0"/>
        <c:axPos val="l"/>
        <c:majorGridlines/>
        <c:title>
          <c:tx>
            <c:rich>
              <a:bodyPr rot="-5400000" vert="horz"/>
              <a:lstStyle/>
              <a:p>
                <a:pPr>
                  <a:defRPr sz="1050">
                    <a:latin typeface="Arial Black" panose="020B0A04020102020204" pitchFamily="34" charset="0"/>
                  </a:defRPr>
                </a:pPr>
                <a:r>
                  <a:rPr lang="en-AU" sz="1050">
                    <a:latin typeface="Arial Black" panose="020B0A04020102020204" pitchFamily="34" charset="0"/>
                  </a:rPr>
                  <a:t>Electricity (kWh)</a:t>
                </a:r>
              </a:p>
            </c:rich>
          </c:tx>
          <c:layout>
            <c:manualLayout>
              <c:xMode val="edge"/>
              <c:yMode val="edge"/>
              <c:x val="0"/>
              <c:y val="0.15785400850092091"/>
            </c:manualLayout>
          </c:layout>
          <c:overlay val="0"/>
        </c:title>
        <c:numFmt formatCode="#,##0" sourceLinked="1"/>
        <c:majorTickMark val="out"/>
        <c:minorTickMark val="none"/>
        <c:tickLblPos val="nextTo"/>
        <c:crossAx val="39902208"/>
        <c:crosses val="autoZero"/>
        <c:crossBetween val="between"/>
      </c:valAx>
    </c:plotArea>
    <c:legend>
      <c:legendPos val="b"/>
      <c:layout>
        <c:manualLayout>
          <c:xMode val="edge"/>
          <c:yMode val="edge"/>
          <c:x val="0.18713199455879861"/>
          <c:y val="0.91473102406234508"/>
          <c:w val="0.66315200186756218"/>
          <c:h val="6.1433151916409502E-2"/>
        </c:manualLayout>
      </c:layout>
      <c:overlay val="0"/>
    </c:legend>
    <c:plotVisOnly val="1"/>
    <c:dispBlanksAs val="gap"/>
    <c:showDLblsOverMax val="0"/>
  </c:chart>
  <c:spPr>
    <a:noFill/>
    <a:ln w="12700">
      <a:solidFill>
        <a:sysClr val="windowText" lastClr="000000"/>
      </a:solidFill>
    </a:ln>
  </c:spPr>
  <c:txPr>
    <a:bodyPr/>
    <a:lstStyle/>
    <a:p>
      <a:pPr>
        <a:defRPr sz="11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812439</xdr:colOff>
      <xdr:row>24</xdr:row>
      <xdr:rowOff>30621</xdr:rowOff>
    </xdr:from>
    <xdr:to>
      <xdr:col>8</xdr:col>
      <xdr:colOff>2050676</xdr:colOff>
      <xdr:row>36</xdr:row>
      <xdr:rowOff>40341</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6"/>
  <sheetViews>
    <sheetView tabSelected="1" topLeftCell="B1" zoomScaleNormal="100" zoomScaleSheetLayoutView="100" workbookViewId="0">
      <selection activeCell="B2" sqref="B2"/>
    </sheetView>
  </sheetViews>
  <sheetFormatPr defaultColWidth="0" defaultRowHeight="14.5" zeroHeight="1" x14ac:dyDescent="0.35"/>
  <cols>
    <col min="1" max="1" width="9.1796875" style="40" customWidth="1"/>
    <col min="2" max="2" width="144" style="41" customWidth="1"/>
    <col min="3" max="3" width="9.1796875" style="40" customWidth="1"/>
    <col min="4" max="5" width="0" style="40" hidden="1" customWidth="1"/>
    <col min="6" max="16384" width="9.1796875" style="40" hidden="1"/>
  </cols>
  <sheetData>
    <row r="1" spans="2:5" x14ac:dyDescent="0.35"/>
    <row r="2" spans="2:5" ht="28" x14ac:dyDescent="0.8">
      <c r="B2" s="52" t="s">
        <v>176</v>
      </c>
    </row>
    <row r="3" spans="2:5" ht="23.5" x14ac:dyDescent="0.55000000000000004">
      <c r="B3" s="71" t="s">
        <v>183</v>
      </c>
      <c r="E3" s="53"/>
    </row>
    <row r="4" spans="2:5" ht="23.5" x14ac:dyDescent="0.55000000000000004">
      <c r="B4" s="54" t="s">
        <v>98</v>
      </c>
      <c r="E4" s="53"/>
    </row>
    <row r="5" spans="2:5" ht="45.5" x14ac:dyDescent="0.55000000000000004">
      <c r="B5" s="41" t="s">
        <v>184</v>
      </c>
      <c r="E5" s="53"/>
    </row>
    <row r="6" spans="2:5" ht="23.5" x14ac:dyDescent="0.55000000000000004">
      <c r="B6" s="54" t="s">
        <v>99</v>
      </c>
      <c r="E6" s="53"/>
    </row>
    <row r="7" spans="2:5" ht="292" x14ac:dyDescent="0.55000000000000004">
      <c r="B7" s="41" t="s">
        <v>174</v>
      </c>
      <c r="E7" s="53"/>
    </row>
    <row r="8" spans="2:5" ht="23.5" x14ac:dyDescent="0.55000000000000004">
      <c r="B8" s="54" t="s">
        <v>173</v>
      </c>
      <c r="E8" s="53"/>
    </row>
    <row r="9" spans="2:5" ht="135" customHeight="1" x14ac:dyDescent="0.55000000000000004">
      <c r="B9" s="101" t="s">
        <v>175</v>
      </c>
      <c r="E9" s="53"/>
    </row>
    <row r="10" spans="2:5" ht="23.5" x14ac:dyDescent="0.55000000000000004">
      <c r="B10" s="54" t="s">
        <v>163</v>
      </c>
      <c r="E10" s="53"/>
    </row>
    <row r="11" spans="2:5" ht="23.5" x14ac:dyDescent="0.55000000000000004">
      <c r="B11" s="41" t="s">
        <v>164</v>
      </c>
      <c r="E11" s="53"/>
    </row>
    <row r="12" spans="2:5" ht="23.5" hidden="1" x14ac:dyDescent="0.55000000000000004">
      <c r="E12" s="53"/>
    </row>
    <row r="13" spans="2:5" ht="23.5" hidden="1" x14ac:dyDescent="0.55000000000000004">
      <c r="E13" s="53"/>
    </row>
    <row r="14" spans="2:5" ht="23.5" hidden="1" x14ac:dyDescent="0.55000000000000004">
      <c r="E14" s="53"/>
    </row>
    <row r="15" spans="2:5" ht="23.5" hidden="1" x14ac:dyDescent="0.55000000000000004">
      <c r="E15" s="53"/>
    </row>
    <row r="16" spans="2:5" ht="23.5" hidden="1" x14ac:dyDescent="0.55000000000000004">
      <c r="E16" s="53"/>
    </row>
    <row r="17" spans="5:5" ht="23.5" hidden="1" x14ac:dyDescent="0.55000000000000004">
      <c r="E17" s="53"/>
    </row>
    <row r="18" spans="5:5" ht="23.5" hidden="1" x14ac:dyDescent="0.55000000000000004">
      <c r="E18" s="53"/>
    </row>
    <row r="19" spans="5:5" ht="23.5" hidden="1" x14ac:dyDescent="0.55000000000000004">
      <c r="E19" s="53"/>
    </row>
    <row r="20" spans="5:5" ht="23.5" hidden="1" x14ac:dyDescent="0.55000000000000004">
      <c r="E20" s="53"/>
    </row>
    <row r="21" spans="5:5" ht="23.5" hidden="1" x14ac:dyDescent="0.55000000000000004">
      <c r="E21" s="53"/>
    </row>
    <row r="22" spans="5:5" ht="23.5" hidden="1" x14ac:dyDescent="0.55000000000000004">
      <c r="E22" s="53"/>
    </row>
    <row r="23" spans="5:5" ht="23.5" hidden="1" x14ac:dyDescent="0.55000000000000004">
      <c r="E23" s="53"/>
    </row>
    <row r="24" spans="5:5" hidden="1" x14ac:dyDescent="0.35"/>
    <row r="25" spans="5:5" hidden="1" x14ac:dyDescent="0.35"/>
    <row r="26" spans="5:5" hidden="1" x14ac:dyDescent="0.35"/>
  </sheetData>
  <sheetProtection password="9F00" sheet="1" objects="1" scenarios="1" selectLockedCells="1" selectUnlockedCells="1"/>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E10"/>
  <sheetViews>
    <sheetView zoomScaleNormal="100" zoomScaleSheetLayoutView="100" workbookViewId="0">
      <selection activeCell="B2" sqref="B2:D2"/>
    </sheetView>
  </sheetViews>
  <sheetFormatPr defaultColWidth="0" defaultRowHeight="14.5" zeroHeight="1" x14ac:dyDescent="0.35"/>
  <cols>
    <col min="1" max="1" width="9.1796875" style="40" customWidth="1"/>
    <col min="2" max="2" width="33" customWidth="1"/>
    <col min="3" max="3" width="90.453125" style="25" customWidth="1"/>
    <col min="4" max="4" width="58.453125" style="25" customWidth="1"/>
    <col min="5" max="5" width="9.1796875" style="40" customWidth="1"/>
    <col min="6" max="16384" width="9.1796875" hidden="1"/>
  </cols>
  <sheetData>
    <row r="1" spans="1:5" s="40" customFormat="1" x14ac:dyDescent="0.35">
      <c r="C1" s="41"/>
      <c r="D1" s="41"/>
    </row>
    <row r="2" spans="1:5" s="40" customFormat="1" ht="28.5" thickBot="1" x14ac:dyDescent="0.4">
      <c r="B2" s="102" t="s">
        <v>0</v>
      </c>
      <c r="C2" s="102"/>
      <c r="D2" s="102"/>
    </row>
    <row r="3" spans="1:5" s="67" customFormat="1" ht="28.5" customHeight="1" thickBot="1" x14ac:dyDescent="0.4">
      <c r="A3" s="64"/>
      <c r="B3" s="65" t="s">
        <v>100</v>
      </c>
      <c r="C3" s="66" t="s">
        <v>0</v>
      </c>
      <c r="D3" s="66" t="s">
        <v>101</v>
      </c>
      <c r="E3" s="64"/>
    </row>
    <row r="4" spans="1:5" s="14" customFormat="1" ht="58.5" thickBot="1" x14ac:dyDescent="0.4">
      <c r="A4" s="40"/>
      <c r="B4" s="55" t="s">
        <v>103</v>
      </c>
      <c r="C4" s="56" t="s">
        <v>157</v>
      </c>
      <c r="D4" s="56"/>
      <c r="E4" s="40"/>
    </row>
    <row r="5" spans="1:5" ht="78" customHeight="1" thickBot="1" x14ac:dyDescent="0.4">
      <c r="B5" s="55" t="s">
        <v>102</v>
      </c>
      <c r="C5" s="56" t="s">
        <v>153</v>
      </c>
      <c r="D5" s="56" t="s">
        <v>155</v>
      </c>
    </row>
    <row r="6" spans="1:5" ht="87.5" thickBot="1" x14ac:dyDescent="0.4">
      <c r="B6" s="55" t="s">
        <v>104</v>
      </c>
      <c r="C6" s="56" t="s">
        <v>186</v>
      </c>
      <c r="D6" s="56" t="s">
        <v>154</v>
      </c>
    </row>
    <row r="7" spans="1:5" ht="58.5" thickBot="1" x14ac:dyDescent="0.4">
      <c r="B7" s="55" t="s">
        <v>107</v>
      </c>
      <c r="C7" s="56" t="s">
        <v>108</v>
      </c>
      <c r="D7" s="56" t="s">
        <v>156</v>
      </c>
    </row>
    <row r="8" spans="1:5" ht="131" thickBot="1" x14ac:dyDescent="0.4">
      <c r="B8" s="55" t="s">
        <v>105</v>
      </c>
      <c r="C8" s="56" t="s">
        <v>167</v>
      </c>
      <c r="D8" s="56"/>
    </row>
    <row r="9" spans="1:5" ht="73" thickBot="1" x14ac:dyDescent="0.4">
      <c r="B9" s="55" t="s">
        <v>106</v>
      </c>
      <c r="C9" s="56" t="s">
        <v>168</v>
      </c>
      <c r="D9" s="56"/>
    </row>
    <row r="10" spans="1:5" s="40" customFormat="1" x14ac:dyDescent="0.35">
      <c r="C10" s="41"/>
      <c r="D10" s="41"/>
    </row>
  </sheetData>
  <sheetProtection password="9F00" sheet="1" objects="1" scenarios="1" selectLockedCells="1" selectUnlockedCells="1"/>
  <mergeCells count="1">
    <mergeCell ref="B2:D2"/>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77"/>
  <sheetViews>
    <sheetView topLeftCell="C1" zoomScale="85" zoomScaleNormal="85" zoomScaleSheetLayoutView="85" workbookViewId="0">
      <selection activeCell="D5" sqref="D5"/>
    </sheetView>
  </sheetViews>
  <sheetFormatPr defaultColWidth="0" defaultRowHeight="14.5" zeroHeight="1" x14ac:dyDescent="0.35"/>
  <cols>
    <col min="1" max="1" width="9.1796875" style="73" hidden="1" customWidth="1"/>
    <col min="2" max="2" width="9.1796875" style="72" customWidth="1"/>
    <col min="3" max="3" width="48" style="72" customWidth="1"/>
    <col min="4" max="4" width="26.453125" style="72" customWidth="1"/>
    <col min="5" max="5" width="28.453125" style="72" bestFit="1" customWidth="1"/>
    <col min="6" max="6" width="12.453125" style="72" customWidth="1"/>
    <col min="7" max="7" width="35.7265625" style="72" customWidth="1"/>
    <col min="8" max="9" width="31" style="72" customWidth="1"/>
    <col min="10" max="10" width="9.1796875" style="72" customWidth="1"/>
    <col min="11" max="20" width="9.1796875" style="73" customWidth="1"/>
    <col min="21" max="16384" width="9.1796875" style="73" hidden="1"/>
  </cols>
  <sheetData>
    <row r="1" spans="3:21" x14ac:dyDescent="0.35">
      <c r="K1" s="75"/>
      <c r="L1" s="75"/>
      <c r="M1" s="75"/>
      <c r="N1" s="75"/>
      <c r="O1" s="75"/>
      <c r="P1" s="75"/>
      <c r="Q1" s="75"/>
      <c r="R1" s="72"/>
      <c r="S1" s="72"/>
      <c r="T1" s="72"/>
      <c r="U1" s="72"/>
    </row>
    <row r="2" spans="3:21" ht="28" x14ac:dyDescent="0.8">
      <c r="C2" s="74" t="s">
        <v>19</v>
      </c>
      <c r="D2" s="75"/>
      <c r="E2" s="75"/>
      <c r="F2" s="75"/>
      <c r="G2" s="74" t="s">
        <v>84</v>
      </c>
      <c r="H2" s="75"/>
      <c r="I2" s="75"/>
      <c r="J2" s="75"/>
      <c r="K2" s="93" t="s">
        <v>160</v>
      </c>
      <c r="L2" s="75"/>
      <c r="M2" s="75"/>
      <c r="N2" s="75"/>
      <c r="O2" s="75"/>
      <c r="P2" s="75"/>
      <c r="Q2" s="75"/>
      <c r="R2" s="72"/>
      <c r="S2" s="72"/>
      <c r="T2" s="72"/>
      <c r="U2" s="72"/>
    </row>
    <row r="3" spans="3:21" ht="15" thickBot="1" x14ac:dyDescent="0.4">
      <c r="C3" s="75"/>
      <c r="D3" s="75"/>
      <c r="E3" s="75"/>
      <c r="F3" s="75"/>
      <c r="G3" s="76" t="s">
        <v>85</v>
      </c>
      <c r="H3" s="77" t="s">
        <v>86</v>
      </c>
      <c r="I3" s="77" t="s">
        <v>87</v>
      </c>
      <c r="J3" s="75"/>
      <c r="K3" s="75"/>
      <c r="L3" s="75"/>
      <c r="M3" s="75"/>
      <c r="N3" s="75"/>
      <c r="O3" s="75"/>
      <c r="P3" s="75"/>
      <c r="Q3" s="75"/>
      <c r="R3" s="72"/>
      <c r="S3" s="72"/>
      <c r="T3" s="72"/>
      <c r="U3" s="72"/>
    </row>
    <row r="4" spans="3:21" ht="21" customHeight="1" thickBot="1" x14ac:dyDescent="0.4">
      <c r="C4" s="78" t="s">
        <v>16</v>
      </c>
      <c r="D4" s="60"/>
      <c r="E4" s="79" t="s">
        <v>148</v>
      </c>
      <c r="F4" s="75"/>
      <c r="G4" s="80" t="s">
        <v>178</v>
      </c>
      <c r="H4" s="81">
        <f>SystemCost</f>
        <v>1650</v>
      </c>
      <c r="I4" s="61"/>
      <c r="J4" s="75"/>
      <c r="K4" s="108" t="s">
        <v>170</v>
      </c>
      <c r="L4" s="108"/>
      <c r="M4" s="108"/>
      <c r="N4" s="108"/>
      <c r="O4" s="108"/>
      <c r="P4" s="108"/>
      <c r="Q4" s="108"/>
      <c r="R4" s="108"/>
      <c r="S4" s="108"/>
      <c r="T4" s="72"/>
      <c r="U4" s="72"/>
    </row>
    <row r="5" spans="3:21" ht="21" customHeight="1" thickBot="1" x14ac:dyDescent="0.4">
      <c r="C5" s="78" t="s">
        <v>2</v>
      </c>
      <c r="D5" s="60"/>
      <c r="E5" s="79" t="s">
        <v>149</v>
      </c>
      <c r="F5" s="75"/>
      <c r="G5" s="80" t="s">
        <v>110</v>
      </c>
      <c r="H5" s="82">
        <f>InterestRate</f>
        <v>5.2499999999999998E-2</v>
      </c>
      <c r="I5" s="62"/>
      <c r="J5" s="75"/>
      <c r="K5" s="108"/>
      <c r="L5" s="108"/>
      <c r="M5" s="108"/>
      <c r="N5" s="108"/>
      <c r="O5" s="108"/>
      <c r="P5" s="108"/>
      <c r="Q5" s="108"/>
      <c r="R5" s="108"/>
      <c r="S5" s="108"/>
      <c r="T5" s="72"/>
      <c r="U5" s="72"/>
    </row>
    <row r="6" spans="3:21" ht="36.75" customHeight="1" thickBot="1" x14ac:dyDescent="0.4">
      <c r="C6" s="78" t="s">
        <v>31</v>
      </c>
      <c r="D6" s="60">
        <v>5</v>
      </c>
      <c r="E6" s="78" t="s">
        <v>158</v>
      </c>
      <c r="F6" s="75"/>
      <c r="G6" s="80" t="s">
        <v>179</v>
      </c>
      <c r="H6" s="82">
        <f>DiscountRate</f>
        <v>5.2499999999999998E-2</v>
      </c>
      <c r="I6" s="62"/>
      <c r="J6" s="75"/>
      <c r="K6" s="108"/>
      <c r="L6" s="108"/>
      <c r="M6" s="108"/>
      <c r="N6" s="108"/>
      <c r="O6" s="108"/>
      <c r="P6" s="108"/>
      <c r="Q6" s="108"/>
      <c r="R6" s="108"/>
      <c r="S6" s="108"/>
      <c r="T6" s="72"/>
      <c r="U6" s="72"/>
    </row>
    <row r="7" spans="3:21" ht="15" hidden="1" thickBot="1" x14ac:dyDescent="0.4">
      <c r="C7" s="75"/>
      <c r="D7" s="84"/>
      <c r="E7" s="75"/>
      <c r="F7" s="75"/>
      <c r="G7" s="80" t="s">
        <v>88</v>
      </c>
      <c r="H7" s="82">
        <f>IRRGuess</f>
        <v>0.1</v>
      </c>
      <c r="I7" s="83"/>
      <c r="J7" s="75"/>
      <c r="K7" s="108"/>
      <c r="L7" s="108"/>
      <c r="M7" s="108"/>
      <c r="N7" s="108"/>
      <c r="O7" s="108"/>
      <c r="P7" s="108"/>
      <c r="Q7" s="108"/>
      <c r="R7" s="108"/>
      <c r="S7" s="108"/>
      <c r="T7" s="72"/>
      <c r="U7" s="72"/>
    </row>
    <row r="8" spans="3:21" ht="15.75" customHeight="1" thickBot="1" x14ac:dyDescent="0.4">
      <c r="C8" s="75"/>
      <c r="D8" s="84"/>
      <c r="E8" s="75"/>
      <c r="F8" s="75"/>
      <c r="G8" s="85"/>
      <c r="H8" s="86"/>
      <c r="I8" s="86"/>
      <c r="J8" s="75"/>
      <c r="K8" s="108"/>
      <c r="L8" s="108"/>
      <c r="M8" s="108"/>
      <c r="N8" s="108"/>
      <c r="O8" s="108"/>
      <c r="P8" s="108"/>
      <c r="Q8" s="108"/>
      <c r="R8" s="108"/>
      <c r="S8" s="108"/>
      <c r="T8" s="72"/>
      <c r="U8" s="72"/>
    </row>
    <row r="9" spans="3:21" ht="24" customHeight="1" thickBot="1" x14ac:dyDescent="0.4">
      <c r="C9" s="75"/>
      <c r="D9" s="84"/>
      <c r="E9" s="75"/>
      <c r="F9" s="75"/>
      <c r="G9" s="85"/>
      <c r="H9" s="86"/>
      <c r="I9" s="86"/>
      <c r="J9" s="75"/>
      <c r="K9" s="108" t="s">
        <v>185</v>
      </c>
      <c r="L9" s="108"/>
      <c r="M9" s="108"/>
      <c r="N9" s="108"/>
      <c r="O9" s="108"/>
      <c r="P9" s="108"/>
      <c r="Q9" s="108"/>
      <c r="R9" s="108"/>
      <c r="S9" s="108"/>
      <c r="T9" s="72"/>
      <c r="U9" s="72"/>
    </row>
    <row r="10" spans="3:21" ht="28.5" thickBot="1" x14ac:dyDescent="0.85">
      <c r="C10" s="74" t="s">
        <v>109</v>
      </c>
      <c r="D10" s="84"/>
      <c r="E10" s="75"/>
      <c r="F10" s="75"/>
      <c r="G10" s="74" t="s">
        <v>18</v>
      </c>
      <c r="H10" s="75"/>
      <c r="I10" s="75"/>
      <c r="J10" s="75"/>
      <c r="K10" s="108"/>
      <c r="L10" s="108"/>
      <c r="M10" s="108"/>
      <c r="N10" s="108"/>
      <c r="O10" s="108"/>
      <c r="P10" s="108"/>
      <c r="Q10" s="108"/>
      <c r="R10" s="108"/>
      <c r="S10" s="108"/>
      <c r="T10" s="72"/>
      <c r="U10" s="72"/>
    </row>
    <row r="11" spans="3:21" ht="16" thickBot="1" x14ac:dyDescent="0.4">
      <c r="C11" s="87" t="s">
        <v>143</v>
      </c>
      <c r="D11" s="84"/>
      <c r="E11" s="75"/>
      <c r="F11" s="75"/>
      <c r="G11" s="76" t="s">
        <v>3</v>
      </c>
      <c r="H11" s="76" t="s">
        <v>171</v>
      </c>
      <c r="I11" s="76" t="s">
        <v>17</v>
      </c>
      <c r="J11" s="75"/>
      <c r="K11" s="108"/>
      <c r="L11" s="108"/>
      <c r="M11" s="108"/>
      <c r="N11" s="108"/>
      <c r="O11" s="108"/>
      <c r="P11" s="108"/>
      <c r="Q11" s="108"/>
      <c r="R11" s="108"/>
      <c r="S11" s="108"/>
      <c r="T11" s="72"/>
      <c r="U11" s="72"/>
    </row>
    <row r="12" spans="3:21" ht="15" thickBot="1" x14ac:dyDescent="0.4">
      <c r="C12" s="78" t="s">
        <v>90</v>
      </c>
      <c r="D12" s="59">
        <v>5</v>
      </c>
      <c r="E12" s="79"/>
      <c r="F12" s="75"/>
      <c r="G12" s="79" t="s">
        <v>4</v>
      </c>
      <c r="H12" s="63">
        <v>22000</v>
      </c>
      <c r="I12" s="63">
        <v>22000</v>
      </c>
      <c r="J12" s="75"/>
      <c r="K12" s="108"/>
      <c r="L12" s="108"/>
      <c r="M12" s="108"/>
      <c r="N12" s="108"/>
      <c r="O12" s="108"/>
      <c r="P12" s="108"/>
      <c r="Q12" s="108"/>
      <c r="R12" s="108"/>
      <c r="S12" s="108"/>
      <c r="T12" s="72"/>
      <c r="U12" s="72"/>
    </row>
    <row r="13" spans="3:21" ht="16.5" customHeight="1" thickBot="1" x14ac:dyDescent="0.4">
      <c r="C13" s="78" t="s">
        <v>91</v>
      </c>
      <c r="D13" s="59">
        <v>3</v>
      </c>
      <c r="E13" s="88"/>
      <c r="F13" s="75"/>
      <c r="G13" s="79" t="s">
        <v>5</v>
      </c>
      <c r="H13" s="63">
        <v>16000</v>
      </c>
      <c r="I13" s="63">
        <v>16000</v>
      </c>
      <c r="J13" s="75"/>
      <c r="K13" s="108"/>
      <c r="L13" s="108"/>
      <c r="M13" s="108"/>
      <c r="N13" s="108"/>
      <c r="O13" s="108"/>
      <c r="P13" s="108"/>
      <c r="Q13" s="108"/>
      <c r="R13" s="108"/>
      <c r="S13" s="108"/>
      <c r="T13" s="72"/>
      <c r="U13" s="72"/>
    </row>
    <row r="14" spans="3:21" ht="15.75" customHeight="1" thickBot="1" x14ac:dyDescent="0.4">
      <c r="C14" s="78" t="s">
        <v>145</v>
      </c>
      <c r="D14" s="59"/>
      <c r="E14" s="88" t="s">
        <v>147</v>
      </c>
      <c r="F14" s="75"/>
      <c r="G14" s="79" t="s">
        <v>6</v>
      </c>
      <c r="H14" s="63">
        <v>22000</v>
      </c>
      <c r="I14" s="63">
        <v>22000</v>
      </c>
      <c r="J14" s="75"/>
      <c r="K14" s="108"/>
      <c r="L14" s="108"/>
      <c r="M14" s="108"/>
      <c r="N14" s="108"/>
      <c r="O14" s="108"/>
      <c r="P14" s="108"/>
      <c r="Q14" s="108"/>
      <c r="R14" s="108"/>
      <c r="S14" s="108"/>
      <c r="T14" s="72"/>
      <c r="U14" s="72"/>
    </row>
    <row r="15" spans="3:21" ht="16" thickBot="1" x14ac:dyDescent="0.4">
      <c r="C15" s="87" t="s">
        <v>144</v>
      </c>
      <c r="D15" s="89"/>
      <c r="E15" s="90"/>
      <c r="F15" s="75"/>
      <c r="G15" s="79" t="s">
        <v>7</v>
      </c>
      <c r="H15" s="63">
        <v>16000</v>
      </c>
      <c r="I15" s="63">
        <v>16000</v>
      </c>
      <c r="J15" s="75"/>
      <c r="K15" s="108"/>
      <c r="L15" s="108"/>
      <c r="M15" s="108"/>
      <c r="N15" s="108"/>
      <c r="O15" s="108"/>
      <c r="P15" s="108"/>
      <c r="Q15" s="108"/>
      <c r="R15" s="108"/>
      <c r="S15" s="108"/>
      <c r="T15" s="72"/>
      <c r="U15" s="72"/>
    </row>
    <row r="16" spans="3:21" ht="15.75" customHeight="1" thickBot="1" x14ac:dyDescent="0.4">
      <c r="C16" s="78" t="s">
        <v>90</v>
      </c>
      <c r="D16" s="59">
        <v>5</v>
      </c>
      <c r="E16" s="88"/>
      <c r="F16" s="75"/>
      <c r="G16" s="79" t="s">
        <v>8</v>
      </c>
      <c r="H16" s="63">
        <v>22000</v>
      </c>
      <c r="I16" s="63">
        <v>22000</v>
      </c>
      <c r="J16" s="75"/>
      <c r="K16" s="108" t="s">
        <v>161</v>
      </c>
      <c r="L16" s="108"/>
      <c r="M16" s="108"/>
      <c r="N16" s="108"/>
      <c r="O16" s="108"/>
      <c r="P16" s="108"/>
      <c r="Q16" s="108"/>
      <c r="R16" s="108"/>
      <c r="S16" s="108"/>
      <c r="T16" s="72"/>
      <c r="U16" s="72"/>
    </row>
    <row r="17" spans="1:21" ht="15.75" customHeight="1" thickBot="1" x14ac:dyDescent="0.4">
      <c r="C17" s="78" t="s">
        <v>91</v>
      </c>
      <c r="D17" s="59">
        <v>1</v>
      </c>
      <c r="E17" s="88"/>
      <c r="F17" s="75"/>
      <c r="G17" s="79" t="s">
        <v>9</v>
      </c>
      <c r="H17" s="63">
        <v>16000</v>
      </c>
      <c r="I17" s="63">
        <v>16000</v>
      </c>
      <c r="J17" s="75"/>
      <c r="K17" s="108"/>
      <c r="L17" s="108"/>
      <c r="M17" s="108"/>
      <c r="N17" s="108"/>
      <c r="O17" s="108"/>
      <c r="P17" s="108"/>
      <c r="Q17" s="108"/>
      <c r="R17" s="108"/>
      <c r="S17" s="108"/>
      <c r="T17" s="72"/>
      <c r="U17" s="72"/>
    </row>
    <row r="18" spans="1:21" ht="15.75" customHeight="1" thickBot="1" x14ac:dyDescent="0.4">
      <c r="C18" s="78" t="s">
        <v>145</v>
      </c>
      <c r="D18" s="59"/>
      <c r="E18" s="88" t="s">
        <v>147</v>
      </c>
      <c r="F18" s="75"/>
      <c r="G18" s="79" t="s">
        <v>10</v>
      </c>
      <c r="H18" s="63">
        <v>22000</v>
      </c>
      <c r="I18" s="63">
        <v>22000</v>
      </c>
      <c r="J18" s="75"/>
      <c r="K18" s="108" t="s">
        <v>162</v>
      </c>
      <c r="L18" s="108"/>
      <c r="M18" s="108"/>
      <c r="N18" s="108"/>
      <c r="O18" s="108"/>
      <c r="P18" s="108"/>
      <c r="Q18" s="108"/>
      <c r="R18" s="108"/>
      <c r="S18" s="108"/>
      <c r="T18" s="72"/>
      <c r="U18" s="72"/>
    </row>
    <row r="19" spans="1:21" ht="16" thickBot="1" x14ac:dyDescent="0.4">
      <c r="C19" s="87" t="s">
        <v>146</v>
      </c>
      <c r="D19" s="89"/>
      <c r="E19" s="90"/>
      <c r="F19" s="75"/>
      <c r="G19" s="79" t="s">
        <v>11</v>
      </c>
      <c r="H19" s="63">
        <v>16000</v>
      </c>
      <c r="I19" s="63">
        <v>16000</v>
      </c>
      <c r="J19" s="75"/>
      <c r="K19" s="108" t="s">
        <v>159</v>
      </c>
      <c r="L19" s="108"/>
      <c r="M19" s="108"/>
      <c r="N19" s="108"/>
      <c r="O19" s="108"/>
      <c r="P19" s="108"/>
      <c r="Q19" s="108"/>
      <c r="R19" s="108"/>
      <c r="S19" s="108"/>
      <c r="T19" s="72"/>
      <c r="U19" s="72"/>
    </row>
    <row r="20" spans="1:21" ht="15" thickBot="1" x14ac:dyDescent="0.4">
      <c r="C20" s="78" t="s">
        <v>92</v>
      </c>
      <c r="D20" s="59">
        <v>5</v>
      </c>
      <c r="E20" s="88" t="s">
        <v>147</v>
      </c>
      <c r="F20" s="75"/>
      <c r="G20" s="79" t="s">
        <v>12</v>
      </c>
      <c r="H20" s="63">
        <v>22000</v>
      </c>
      <c r="I20" s="63">
        <v>22000</v>
      </c>
      <c r="J20" s="75"/>
      <c r="K20" s="109" t="s">
        <v>177</v>
      </c>
      <c r="L20" s="109"/>
      <c r="M20" s="109"/>
      <c r="N20" s="109"/>
      <c r="O20" s="109"/>
      <c r="P20" s="109"/>
      <c r="Q20" s="109"/>
      <c r="R20" s="109"/>
      <c r="S20" s="109"/>
      <c r="T20" s="72"/>
      <c r="U20" s="72"/>
    </row>
    <row r="21" spans="1:21" ht="21" customHeight="1" thickBot="1" x14ac:dyDescent="0.4">
      <c r="C21" s="87"/>
      <c r="D21" s="89"/>
      <c r="E21" s="90"/>
      <c r="F21" s="75"/>
      <c r="G21" s="79" t="s">
        <v>13</v>
      </c>
      <c r="H21" s="63">
        <v>16000</v>
      </c>
      <c r="I21" s="63">
        <v>16000</v>
      </c>
      <c r="J21" s="75"/>
      <c r="K21" s="110"/>
      <c r="L21" s="110"/>
      <c r="M21" s="110"/>
      <c r="N21" s="110"/>
      <c r="O21" s="110"/>
      <c r="P21" s="110"/>
      <c r="Q21" s="110"/>
      <c r="R21" s="110"/>
      <c r="S21" s="110"/>
      <c r="T21" s="72"/>
      <c r="U21" s="72"/>
    </row>
    <row r="22" spans="1:21" ht="20.25" customHeight="1" thickBot="1" x14ac:dyDescent="0.4">
      <c r="C22" s="91"/>
      <c r="D22" s="92"/>
      <c r="E22" s="90"/>
      <c r="F22" s="75"/>
      <c r="G22" s="79" t="s">
        <v>14</v>
      </c>
      <c r="H22" s="63">
        <v>22000</v>
      </c>
      <c r="I22" s="63">
        <v>22000</v>
      </c>
      <c r="J22" s="75"/>
      <c r="K22" s="110"/>
      <c r="L22" s="110"/>
      <c r="M22" s="110"/>
      <c r="N22" s="110"/>
      <c r="O22" s="110"/>
      <c r="P22" s="110"/>
      <c r="Q22" s="110"/>
      <c r="R22" s="110"/>
      <c r="S22" s="110"/>
      <c r="T22" s="72"/>
      <c r="U22" s="72"/>
    </row>
    <row r="23" spans="1:21" ht="20.25" customHeight="1" thickBot="1" x14ac:dyDescent="0.4">
      <c r="C23" s="75"/>
      <c r="D23" s="75"/>
      <c r="E23" s="75"/>
      <c r="F23" s="75"/>
      <c r="G23" s="79" t="s">
        <v>15</v>
      </c>
      <c r="H23" s="63">
        <v>16000</v>
      </c>
      <c r="I23" s="63">
        <v>16000</v>
      </c>
      <c r="J23" s="75"/>
      <c r="K23" s="110"/>
      <c r="L23" s="110"/>
      <c r="M23" s="110"/>
      <c r="N23" s="110"/>
      <c r="O23" s="110"/>
      <c r="P23" s="110"/>
      <c r="Q23" s="110"/>
      <c r="R23" s="110"/>
      <c r="S23" s="110"/>
      <c r="T23" s="72"/>
      <c r="U23" s="72"/>
    </row>
    <row r="24" spans="1:21" ht="54" customHeight="1" thickBot="1" x14ac:dyDescent="0.85">
      <c r="C24" s="93" t="s">
        <v>1</v>
      </c>
      <c r="K24" s="109" t="s">
        <v>182</v>
      </c>
      <c r="L24" s="109"/>
      <c r="M24" s="109"/>
      <c r="N24" s="109"/>
      <c r="O24" s="109"/>
      <c r="P24" s="109"/>
      <c r="Q24" s="109"/>
      <c r="R24" s="109"/>
      <c r="S24" s="109"/>
      <c r="T24" s="72"/>
      <c r="U24" s="72"/>
    </row>
    <row r="25" spans="1:21" ht="19.5" customHeight="1" thickBot="1" x14ac:dyDescent="0.4">
      <c r="C25" s="94" t="s">
        <v>180</v>
      </c>
      <c r="D25" s="95"/>
      <c r="E25" s="68" t="str">
        <f>IFERROR(ResultsIRR,"No Result")</f>
        <v>No Result</v>
      </c>
      <c r="K25" s="110"/>
      <c r="L25" s="110"/>
      <c r="M25" s="110"/>
      <c r="N25" s="110"/>
      <c r="O25" s="110"/>
      <c r="P25" s="110"/>
      <c r="Q25" s="110"/>
      <c r="R25" s="110"/>
      <c r="S25" s="110"/>
      <c r="T25" s="72"/>
      <c r="U25" s="72"/>
    </row>
    <row r="26" spans="1:21" ht="19.5" customHeight="1" thickBot="1" x14ac:dyDescent="0.4">
      <c r="C26" s="94" t="s">
        <v>166</v>
      </c>
      <c r="D26" s="95"/>
      <c r="E26" s="58" t="str">
        <f>IFERROR(IF(ResultsIRR&lt;=0,"Unlikely",IF(AND(ResultsIRR&gt;0,ResultsIRR&lt;IRRLikelyInvestment),"Marginal","Likely")),"Unlikely")</f>
        <v>Unlikely</v>
      </c>
      <c r="K26" s="110"/>
      <c r="L26" s="110"/>
      <c r="M26" s="110"/>
      <c r="N26" s="110"/>
      <c r="O26" s="110"/>
      <c r="P26" s="110"/>
      <c r="Q26" s="110"/>
      <c r="R26" s="110"/>
      <c r="S26" s="110"/>
      <c r="T26" s="72"/>
      <c r="U26" s="72"/>
    </row>
    <row r="27" spans="1:21" ht="17.5" thickBot="1" x14ac:dyDescent="0.4">
      <c r="A27" s="72"/>
      <c r="C27" s="94" t="s">
        <v>150</v>
      </c>
      <c r="D27" s="95"/>
      <c r="E27" s="58">
        <f>IF(COUNTBLANK(InputSystemCost)=0,InputSystemSize*InputSystemCost,InputSystemSize*SystemCost)</f>
        <v>8250</v>
      </c>
      <c r="K27" s="110"/>
      <c r="L27" s="110"/>
      <c r="M27" s="110"/>
      <c r="N27" s="110"/>
      <c r="O27" s="110"/>
      <c r="P27" s="110"/>
      <c r="Q27" s="110"/>
      <c r="R27" s="110"/>
      <c r="S27" s="110"/>
      <c r="T27" s="72"/>
      <c r="U27" s="72"/>
    </row>
    <row r="28" spans="1:21" ht="17.5" thickBot="1" x14ac:dyDescent="0.4">
      <c r="A28" s="72"/>
      <c r="C28" s="94" t="s">
        <v>169</v>
      </c>
      <c r="D28" s="95"/>
      <c r="E28" s="70" t="e">
        <f>TotalPVGeneration</f>
        <v>#N/A</v>
      </c>
      <c r="K28" s="110"/>
      <c r="L28" s="110"/>
      <c r="M28" s="110"/>
      <c r="N28" s="110"/>
      <c r="O28" s="110"/>
      <c r="P28" s="110"/>
      <c r="Q28" s="110"/>
      <c r="R28" s="110"/>
      <c r="S28" s="110"/>
      <c r="T28" s="72"/>
      <c r="U28" s="72"/>
    </row>
    <row r="29" spans="1:21" ht="17.5" thickBot="1" x14ac:dyDescent="0.4">
      <c r="A29" s="72"/>
      <c r="C29" s="94" t="s">
        <v>172</v>
      </c>
      <c r="D29" s="95"/>
      <c r="E29" s="68" t="e">
        <f>E28/SUM(H12:I23)</f>
        <v>#N/A</v>
      </c>
      <c r="K29" s="110"/>
      <c r="L29" s="110"/>
      <c r="M29" s="110"/>
      <c r="N29" s="110"/>
      <c r="O29" s="110"/>
      <c r="P29" s="110"/>
      <c r="Q29" s="110"/>
      <c r="R29" s="110"/>
      <c r="S29" s="110"/>
      <c r="T29" s="72"/>
      <c r="U29" s="72"/>
    </row>
    <row r="30" spans="1:21" ht="19.5" customHeight="1" thickBot="1" x14ac:dyDescent="0.4">
      <c r="A30" s="72"/>
      <c r="C30" s="94" t="s">
        <v>165</v>
      </c>
      <c r="D30" s="95"/>
      <c r="E30" s="57">
        <f>InputSystemSize/PanelRating*PanelArea</f>
        <v>32</v>
      </c>
      <c r="K30" s="109" t="s">
        <v>181</v>
      </c>
      <c r="L30" s="109"/>
      <c r="M30" s="109"/>
      <c r="N30" s="109"/>
      <c r="O30" s="109"/>
      <c r="P30" s="109"/>
      <c r="Q30" s="109"/>
      <c r="R30" s="109"/>
      <c r="S30" s="109"/>
      <c r="T30" s="72"/>
      <c r="U30" s="72"/>
    </row>
    <row r="31" spans="1:21" ht="15" customHeight="1" x14ac:dyDescent="0.35">
      <c r="A31" s="72"/>
      <c r="K31" s="110"/>
      <c r="L31" s="110"/>
      <c r="M31" s="110"/>
      <c r="N31" s="110"/>
      <c r="O31" s="110"/>
      <c r="P31" s="110"/>
      <c r="Q31" s="110"/>
      <c r="R31" s="110"/>
      <c r="S31" s="110"/>
      <c r="T31" s="72"/>
      <c r="U31" s="72"/>
    </row>
    <row r="32" spans="1:21" ht="15" customHeight="1" x14ac:dyDescent="0.35">
      <c r="A32" s="72"/>
      <c r="K32" s="110"/>
      <c r="L32" s="110"/>
      <c r="M32" s="110"/>
      <c r="N32" s="110"/>
      <c r="O32" s="110"/>
      <c r="P32" s="110"/>
      <c r="Q32" s="110"/>
      <c r="R32" s="110"/>
      <c r="S32" s="110"/>
      <c r="T32" s="72"/>
      <c r="U32" s="72"/>
    </row>
    <row r="33" spans="1:21" ht="27" customHeight="1" x14ac:dyDescent="0.8">
      <c r="A33" s="72"/>
      <c r="C33" s="93"/>
      <c r="K33" s="110"/>
      <c r="L33" s="110"/>
      <c r="M33" s="110"/>
      <c r="N33" s="110"/>
      <c r="O33" s="110"/>
      <c r="P33" s="110"/>
      <c r="Q33" s="110"/>
      <c r="R33" s="110"/>
      <c r="S33" s="110"/>
      <c r="T33" s="72"/>
      <c r="U33" s="72"/>
    </row>
    <row r="34" spans="1:21" ht="16.5" customHeight="1" x14ac:dyDescent="0.35">
      <c r="A34" s="72"/>
      <c r="C34" s="106"/>
      <c r="D34" s="107"/>
      <c r="E34" s="107"/>
      <c r="F34" s="107"/>
      <c r="G34" s="107"/>
      <c r="K34" s="100"/>
      <c r="L34" s="100"/>
      <c r="M34" s="100"/>
      <c r="N34" s="100"/>
      <c r="O34" s="100"/>
      <c r="P34" s="100"/>
      <c r="Q34" s="100"/>
      <c r="R34" s="100"/>
      <c r="S34" s="100"/>
      <c r="T34" s="72"/>
      <c r="U34" s="72"/>
    </row>
    <row r="35" spans="1:21" ht="35.25" customHeight="1" x14ac:dyDescent="0.35">
      <c r="A35" s="72"/>
      <c r="C35" s="106"/>
      <c r="D35" s="107"/>
      <c r="E35" s="107"/>
      <c r="F35" s="107"/>
      <c r="G35" s="107"/>
      <c r="K35" s="72"/>
      <c r="L35" s="72"/>
      <c r="M35" s="72"/>
      <c r="N35" s="72"/>
      <c r="O35" s="72"/>
      <c r="P35" s="72"/>
      <c r="Q35" s="72"/>
      <c r="R35" s="72"/>
      <c r="S35" s="72"/>
      <c r="T35" s="72"/>
      <c r="U35" s="72"/>
    </row>
    <row r="36" spans="1:21" ht="70.5" customHeight="1" thickBot="1" x14ac:dyDescent="0.4">
      <c r="A36" s="72"/>
      <c r="C36" s="106"/>
      <c r="D36" s="107"/>
      <c r="E36" s="107"/>
      <c r="F36" s="107"/>
      <c r="G36" s="107"/>
      <c r="K36" s="72"/>
      <c r="L36" s="72"/>
      <c r="M36" s="72"/>
      <c r="N36" s="72"/>
      <c r="O36" s="72"/>
      <c r="P36" s="72"/>
      <c r="Q36" s="72"/>
      <c r="R36" s="72"/>
      <c r="S36" s="72"/>
      <c r="T36" s="72"/>
      <c r="U36" s="72"/>
    </row>
    <row r="37" spans="1:21" ht="15" customHeight="1" thickBot="1" x14ac:dyDescent="0.4">
      <c r="A37" s="72"/>
      <c r="C37" s="103"/>
      <c r="D37" s="104"/>
      <c r="E37" s="105"/>
      <c r="F37" s="96"/>
      <c r="G37" s="96"/>
      <c r="K37" s="72"/>
      <c r="L37" s="72"/>
      <c r="M37" s="72"/>
      <c r="N37" s="72"/>
      <c r="O37" s="72"/>
      <c r="P37" s="72"/>
      <c r="Q37" s="72"/>
      <c r="R37" s="72"/>
      <c r="S37" s="72"/>
      <c r="T37" s="72"/>
      <c r="U37" s="72"/>
    </row>
    <row r="38" spans="1:21" ht="23.25" customHeight="1" thickBot="1" x14ac:dyDescent="0.4">
      <c r="A38" s="72"/>
      <c r="C38" s="103"/>
      <c r="D38" s="104"/>
      <c r="E38" s="105"/>
      <c r="F38" s="96"/>
      <c r="G38" s="96"/>
      <c r="K38" s="72"/>
      <c r="L38" s="72"/>
      <c r="M38" s="72"/>
      <c r="N38" s="72"/>
      <c r="O38" s="72"/>
      <c r="P38" s="72"/>
      <c r="Q38" s="72"/>
      <c r="R38" s="72"/>
      <c r="S38" s="72"/>
      <c r="T38" s="72"/>
      <c r="U38" s="72"/>
    </row>
    <row r="39" spans="1:21" ht="16" thickBot="1" x14ac:dyDescent="0.4">
      <c r="A39" s="72"/>
      <c r="C39" s="103"/>
      <c r="D39" s="104"/>
      <c r="E39" s="105"/>
      <c r="F39" s="96"/>
      <c r="G39" s="96"/>
      <c r="K39" s="72"/>
      <c r="L39" s="72"/>
      <c r="M39" s="72"/>
      <c r="N39" s="72"/>
      <c r="O39" s="72"/>
      <c r="P39" s="72"/>
      <c r="Q39" s="72"/>
      <c r="R39" s="72"/>
      <c r="S39" s="72"/>
      <c r="T39" s="72"/>
      <c r="U39" s="72"/>
    </row>
    <row r="40" spans="1:21" ht="15.75" customHeight="1" thickBot="1" x14ac:dyDescent="0.4">
      <c r="A40" s="72"/>
      <c r="C40" s="97"/>
      <c r="D40" s="98"/>
      <c r="E40" s="99"/>
      <c r="F40" s="96"/>
      <c r="G40" s="96"/>
      <c r="K40" s="72"/>
      <c r="L40" s="72"/>
      <c r="M40" s="72"/>
      <c r="N40" s="72"/>
      <c r="O40" s="72"/>
      <c r="P40" s="72"/>
      <c r="Q40" s="72"/>
      <c r="R40" s="72"/>
      <c r="S40" s="72"/>
      <c r="T40" s="72"/>
      <c r="U40" s="72"/>
    </row>
    <row r="41" spans="1:21" ht="16" thickBot="1" x14ac:dyDescent="0.4">
      <c r="A41" s="72"/>
      <c r="C41" s="103"/>
      <c r="D41" s="104"/>
      <c r="E41" s="105"/>
      <c r="F41" s="96"/>
      <c r="G41" s="96"/>
      <c r="K41" s="72"/>
      <c r="L41" s="72"/>
      <c r="M41" s="72"/>
      <c r="N41" s="72"/>
      <c r="O41" s="72"/>
      <c r="P41" s="72"/>
      <c r="Q41" s="72"/>
      <c r="R41" s="72"/>
      <c r="S41" s="72"/>
      <c r="T41" s="72"/>
      <c r="U41" s="72"/>
    </row>
    <row r="42" spans="1:21" x14ac:dyDescent="0.35">
      <c r="A42" s="72"/>
      <c r="K42" s="72"/>
      <c r="L42" s="72"/>
      <c r="M42" s="72"/>
      <c r="N42" s="72"/>
      <c r="O42" s="72"/>
      <c r="P42" s="72"/>
      <c r="Q42" s="72"/>
      <c r="R42" s="72"/>
      <c r="S42" s="72"/>
      <c r="T42" s="72"/>
      <c r="U42" s="72"/>
    </row>
    <row r="43" spans="1:21" x14ac:dyDescent="0.35">
      <c r="A43" s="72"/>
      <c r="K43" s="72"/>
      <c r="L43" s="72"/>
      <c r="M43" s="72"/>
      <c r="N43" s="72"/>
      <c r="O43" s="72"/>
      <c r="P43" s="72"/>
      <c r="Q43" s="72"/>
      <c r="R43" s="72"/>
      <c r="S43" s="72"/>
      <c r="T43" s="72"/>
      <c r="U43" s="72"/>
    </row>
    <row r="44" spans="1:21" hidden="1" x14ac:dyDescent="0.35">
      <c r="A44" s="72"/>
      <c r="K44" s="72"/>
      <c r="L44" s="72"/>
      <c r="M44" s="72"/>
      <c r="N44" s="72"/>
      <c r="O44" s="72"/>
      <c r="P44" s="72"/>
      <c r="Q44" s="72"/>
      <c r="R44" s="72"/>
      <c r="S44" s="72"/>
      <c r="T44" s="72"/>
      <c r="U44" s="72"/>
    </row>
    <row r="45" spans="1:21" hidden="1" x14ac:dyDescent="0.35">
      <c r="A45" s="72"/>
      <c r="K45" s="72"/>
      <c r="L45" s="72"/>
      <c r="M45" s="72"/>
      <c r="N45" s="72"/>
      <c r="O45" s="72"/>
      <c r="P45" s="72"/>
      <c r="Q45" s="72"/>
      <c r="R45" s="72"/>
      <c r="S45" s="72"/>
      <c r="T45" s="72"/>
      <c r="U45" s="72"/>
    </row>
    <row r="46" spans="1:21" hidden="1" x14ac:dyDescent="0.35">
      <c r="A46" s="72"/>
      <c r="K46" s="72"/>
      <c r="L46" s="72"/>
      <c r="M46" s="72"/>
      <c r="N46" s="72"/>
      <c r="O46" s="72"/>
      <c r="P46" s="72"/>
      <c r="Q46" s="72"/>
      <c r="R46" s="72"/>
      <c r="S46" s="72"/>
      <c r="T46" s="72"/>
      <c r="U46" s="72"/>
    </row>
    <row r="47" spans="1:21" hidden="1" x14ac:dyDescent="0.35">
      <c r="A47" s="72"/>
      <c r="K47" s="72"/>
      <c r="L47" s="72"/>
      <c r="M47" s="72"/>
      <c r="N47" s="72"/>
      <c r="O47" s="72"/>
      <c r="P47" s="72"/>
      <c r="Q47" s="72"/>
      <c r="R47" s="72"/>
      <c r="S47" s="72"/>
      <c r="T47" s="72"/>
      <c r="U47" s="72"/>
    </row>
    <row r="48" spans="1:21" hidden="1" x14ac:dyDescent="0.35">
      <c r="A48" s="72"/>
      <c r="K48" s="72"/>
      <c r="L48" s="72"/>
      <c r="M48" s="72"/>
      <c r="N48" s="72"/>
      <c r="O48" s="72"/>
      <c r="P48" s="72"/>
      <c r="Q48" s="72"/>
      <c r="R48" s="72"/>
      <c r="S48" s="72"/>
      <c r="T48" s="72"/>
      <c r="U48" s="72"/>
    </row>
    <row r="49" spans="1:21" hidden="1" x14ac:dyDescent="0.35">
      <c r="A49" s="72"/>
      <c r="K49" s="72"/>
      <c r="L49" s="72"/>
      <c r="M49" s="72"/>
      <c r="N49" s="72"/>
      <c r="O49" s="72"/>
      <c r="P49" s="72"/>
      <c r="Q49" s="72"/>
      <c r="R49" s="72"/>
      <c r="S49" s="72"/>
      <c r="T49" s="72"/>
      <c r="U49" s="72"/>
    </row>
    <row r="50" spans="1:21" hidden="1" x14ac:dyDescent="0.35">
      <c r="A50" s="72"/>
      <c r="K50" s="72"/>
      <c r="L50" s="72"/>
      <c r="M50" s="72"/>
      <c r="N50" s="72"/>
      <c r="O50" s="72"/>
      <c r="P50" s="72"/>
      <c r="Q50" s="72"/>
      <c r="R50" s="72"/>
      <c r="S50" s="72"/>
      <c r="T50" s="72"/>
      <c r="U50" s="72"/>
    </row>
    <row r="51" spans="1:21" hidden="1" x14ac:dyDescent="0.35">
      <c r="A51" s="72"/>
      <c r="K51" s="72"/>
      <c r="L51" s="72"/>
      <c r="M51" s="72"/>
      <c r="N51" s="72"/>
      <c r="O51" s="72"/>
      <c r="P51" s="72"/>
      <c r="Q51" s="72"/>
      <c r="R51" s="72"/>
      <c r="S51" s="72"/>
      <c r="T51" s="72"/>
      <c r="U51" s="72"/>
    </row>
    <row r="52" spans="1:21" hidden="1" x14ac:dyDescent="0.35">
      <c r="A52" s="72"/>
      <c r="K52" s="72"/>
      <c r="L52" s="72"/>
      <c r="M52" s="72"/>
      <c r="N52" s="72"/>
      <c r="O52" s="72"/>
      <c r="P52" s="72"/>
      <c r="Q52" s="72"/>
      <c r="R52" s="72"/>
      <c r="S52" s="72"/>
      <c r="T52" s="72"/>
      <c r="U52" s="72"/>
    </row>
    <row r="53" spans="1:21" hidden="1" x14ac:dyDescent="0.35">
      <c r="A53" s="72"/>
      <c r="K53" s="72"/>
      <c r="L53" s="72"/>
      <c r="M53" s="72"/>
      <c r="N53" s="72"/>
      <c r="O53" s="72"/>
      <c r="P53" s="72"/>
      <c r="Q53" s="72"/>
      <c r="R53" s="72"/>
      <c r="S53" s="72"/>
      <c r="T53" s="72"/>
      <c r="U53" s="72"/>
    </row>
    <row r="54" spans="1:21" hidden="1" x14ac:dyDescent="0.35">
      <c r="A54" s="72"/>
      <c r="K54" s="72"/>
      <c r="L54" s="72"/>
      <c r="M54" s="72"/>
      <c r="N54" s="72"/>
      <c r="O54" s="72"/>
      <c r="P54" s="72"/>
      <c r="Q54" s="72"/>
      <c r="R54" s="72"/>
      <c r="S54" s="72"/>
      <c r="T54" s="72"/>
      <c r="U54" s="72"/>
    </row>
    <row r="55" spans="1:21" hidden="1" x14ac:dyDescent="0.35">
      <c r="A55" s="72"/>
      <c r="K55" s="72"/>
      <c r="L55" s="72"/>
      <c r="M55" s="72"/>
      <c r="N55" s="72"/>
      <c r="O55" s="72"/>
      <c r="P55" s="72"/>
      <c r="Q55" s="72"/>
      <c r="R55" s="72"/>
      <c r="S55" s="72"/>
      <c r="T55" s="72"/>
      <c r="U55" s="72"/>
    </row>
    <row r="56" spans="1:21" hidden="1" x14ac:dyDescent="0.35">
      <c r="A56" s="72"/>
      <c r="K56" s="72"/>
      <c r="L56" s="72"/>
      <c r="M56" s="72"/>
      <c r="N56" s="72"/>
      <c r="O56" s="72"/>
      <c r="P56" s="72"/>
      <c r="Q56" s="72"/>
      <c r="R56" s="72"/>
      <c r="S56" s="72"/>
      <c r="T56" s="72"/>
      <c r="U56" s="72"/>
    </row>
    <row r="57" spans="1:21" hidden="1" x14ac:dyDescent="0.35">
      <c r="A57" s="72"/>
      <c r="K57" s="72"/>
      <c r="L57" s="72"/>
      <c r="M57" s="72"/>
      <c r="N57" s="72"/>
      <c r="O57" s="72"/>
      <c r="P57" s="72"/>
      <c r="Q57" s="72"/>
      <c r="R57" s="72"/>
      <c r="S57" s="72"/>
      <c r="T57" s="72"/>
      <c r="U57" s="72"/>
    </row>
    <row r="58" spans="1:21" hidden="1" x14ac:dyDescent="0.35">
      <c r="A58" s="72"/>
      <c r="K58" s="72"/>
      <c r="L58" s="72"/>
      <c r="M58" s="72"/>
      <c r="N58" s="72"/>
      <c r="O58" s="72"/>
      <c r="P58" s="72"/>
      <c r="Q58" s="72"/>
      <c r="R58" s="72"/>
      <c r="S58" s="72"/>
      <c r="T58" s="72"/>
      <c r="U58" s="72"/>
    </row>
    <row r="59" spans="1:21" hidden="1" x14ac:dyDescent="0.35">
      <c r="A59" s="72"/>
      <c r="K59" s="72"/>
      <c r="L59" s="72"/>
      <c r="M59" s="72"/>
      <c r="N59" s="72"/>
      <c r="O59" s="72"/>
      <c r="P59" s="72"/>
      <c r="Q59" s="72"/>
      <c r="R59" s="72"/>
      <c r="S59" s="72"/>
      <c r="T59" s="72"/>
      <c r="U59" s="72"/>
    </row>
    <row r="60" spans="1:21" hidden="1" x14ac:dyDescent="0.35">
      <c r="A60" s="72"/>
      <c r="K60" s="72"/>
      <c r="L60" s="72"/>
      <c r="M60" s="72"/>
      <c r="N60" s="72"/>
      <c r="O60" s="72"/>
      <c r="P60" s="72"/>
      <c r="Q60" s="72"/>
      <c r="R60" s="72"/>
      <c r="S60" s="72"/>
      <c r="T60" s="72"/>
      <c r="U60" s="72"/>
    </row>
    <row r="61" spans="1:21" hidden="1" x14ac:dyDescent="0.35">
      <c r="A61" s="72"/>
      <c r="K61" s="72"/>
      <c r="L61" s="72"/>
      <c r="M61" s="72"/>
      <c r="N61" s="72"/>
      <c r="O61" s="72"/>
      <c r="P61" s="72"/>
      <c r="Q61" s="72"/>
      <c r="R61" s="72"/>
      <c r="S61" s="72"/>
      <c r="T61" s="72"/>
      <c r="U61" s="72"/>
    </row>
    <row r="62" spans="1:21" hidden="1" x14ac:dyDescent="0.35">
      <c r="A62" s="72"/>
      <c r="K62" s="72"/>
      <c r="L62" s="72"/>
      <c r="M62" s="72"/>
      <c r="N62" s="72"/>
      <c r="O62" s="72"/>
      <c r="P62" s="72"/>
      <c r="Q62" s="72"/>
      <c r="R62" s="72"/>
      <c r="S62" s="72"/>
      <c r="T62" s="72"/>
      <c r="U62" s="72"/>
    </row>
    <row r="63" spans="1:21" hidden="1" x14ac:dyDescent="0.35">
      <c r="A63" s="72"/>
      <c r="K63" s="72"/>
      <c r="L63" s="72"/>
      <c r="M63" s="72"/>
      <c r="N63" s="72"/>
      <c r="O63" s="72"/>
      <c r="P63" s="72"/>
      <c r="Q63" s="72"/>
      <c r="R63" s="72"/>
      <c r="S63" s="72"/>
      <c r="T63" s="72"/>
      <c r="U63" s="72"/>
    </row>
    <row r="64" spans="1:21" hidden="1" x14ac:dyDescent="0.35">
      <c r="A64" s="72"/>
      <c r="K64" s="72"/>
      <c r="L64" s="72"/>
      <c r="M64" s="72"/>
      <c r="N64" s="72"/>
      <c r="O64" s="72"/>
      <c r="P64" s="72"/>
      <c r="Q64" s="72"/>
      <c r="R64" s="72"/>
      <c r="S64" s="72"/>
      <c r="T64" s="72"/>
      <c r="U64" s="72"/>
    </row>
    <row r="65" spans="1:21" hidden="1" x14ac:dyDescent="0.35">
      <c r="A65" s="72"/>
      <c r="K65" s="72"/>
      <c r="L65" s="72"/>
      <c r="M65" s="72"/>
      <c r="N65" s="72"/>
      <c r="O65" s="72"/>
      <c r="P65" s="72"/>
      <c r="Q65" s="72"/>
      <c r="R65" s="72"/>
      <c r="S65" s="72"/>
      <c r="T65" s="72"/>
      <c r="U65" s="72"/>
    </row>
    <row r="66" spans="1:21" hidden="1" x14ac:dyDescent="0.35">
      <c r="A66" s="72"/>
      <c r="K66" s="72"/>
      <c r="L66" s="72"/>
      <c r="M66" s="72"/>
      <c r="N66" s="72"/>
      <c r="O66" s="72"/>
      <c r="P66" s="72"/>
      <c r="Q66" s="72"/>
      <c r="R66" s="72"/>
      <c r="S66" s="72"/>
      <c r="T66" s="72"/>
      <c r="U66" s="72"/>
    </row>
    <row r="67" spans="1:21" hidden="1" x14ac:dyDescent="0.35">
      <c r="A67" s="72"/>
      <c r="K67" s="72"/>
      <c r="L67" s="72"/>
      <c r="M67" s="72"/>
      <c r="N67" s="72"/>
      <c r="O67" s="72"/>
      <c r="P67" s="72"/>
      <c r="Q67" s="72"/>
      <c r="R67" s="72"/>
      <c r="S67" s="72"/>
      <c r="T67" s="72"/>
      <c r="U67" s="72"/>
    </row>
    <row r="68" spans="1:21" hidden="1" x14ac:dyDescent="0.35">
      <c r="K68" s="72"/>
      <c r="L68" s="72"/>
      <c r="M68" s="72"/>
      <c r="N68" s="72"/>
      <c r="O68" s="72"/>
      <c r="P68" s="72"/>
      <c r="Q68" s="72"/>
      <c r="R68" s="72"/>
      <c r="S68" s="72"/>
      <c r="T68" s="72"/>
      <c r="U68" s="72"/>
    </row>
    <row r="69" spans="1:21" hidden="1" x14ac:dyDescent="0.35">
      <c r="K69" s="72"/>
      <c r="L69" s="72"/>
      <c r="M69" s="72"/>
      <c r="N69" s="72"/>
      <c r="O69" s="72"/>
      <c r="P69" s="72"/>
      <c r="Q69" s="72"/>
      <c r="R69" s="72"/>
      <c r="S69" s="72"/>
      <c r="T69" s="72"/>
      <c r="U69" s="72"/>
    </row>
    <row r="70" spans="1:21" hidden="1" x14ac:dyDescent="0.35">
      <c r="K70" s="72"/>
      <c r="L70" s="72"/>
      <c r="M70" s="72"/>
      <c r="N70" s="72"/>
      <c r="O70" s="72"/>
      <c r="P70" s="72"/>
      <c r="Q70" s="72"/>
      <c r="R70" s="72"/>
      <c r="S70" s="72"/>
      <c r="T70" s="72"/>
      <c r="U70" s="72"/>
    </row>
    <row r="71" spans="1:21" hidden="1" x14ac:dyDescent="0.35">
      <c r="K71" s="72"/>
      <c r="L71" s="72"/>
      <c r="M71" s="72"/>
      <c r="N71" s="72"/>
      <c r="O71" s="72"/>
      <c r="P71" s="72"/>
      <c r="Q71" s="72"/>
      <c r="R71" s="72"/>
      <c r="S71" s="72"/>
      <c r="T71" s="72"/>
      <c r="U71" s="72"/>
    </row>
    <row r="72" spans="1:21" hidden="1" x14ac:dyDescent="0.35">
      <c r="K72" s="72"/>
      <c r="L72" s="72"/>
      <c r="M72" s="72"/>
      <c r="N72" s="72"/>
      <c r="O72" s="72"/>
      <c r="P72" s="72"/>
      <c r="Q72" s="72"/>
      <c r="R72" s="72"/>
      <c r="S72" s="72"/>
      <c r="T72" s="72"/>
      <c r="U72" s="72"/>
    </row>
    <row r="73" spans="1:21" hidden="1" x14ac:dyDescent="0.35">
      <c r="T73" s="72"/>
      <c r="U73" s="72"/>
    </row>
    <row r="74" spans="1:21" hidden="1" x14ac:dyDescent="0.35">
      <c r="T74" s="72"/>
      <c r="U74" s="72"/>
    </row>
    <row r="75" spans="1:21" hidden="1" x14ac:dyDescent="0.35">
      <c r="T75" s="72"/>
      <c r="U75" s="72"/>
    </row>
    <row r="76" spans="1:21" hidden="1" x14ac:dyDescent="0.35">
      <c r="T76" s="72"/>
      <c r="U76" s="72"/>
    </row>
    <row r="77" spans="1:21" x14ac:dyDescent="0.35">
      <c r="T77" s="72"/>
      <c r="U77" s="72"/>
    </row>
  </sheetData>
  <sheetProtection password="9F00" sheet="1" objects="1" scenarios="1" selectLockedCells="1"/>
  <mergeCells count="15">
    <mergeCell ref="C41:E41"/>
    <mergeCell ref="C34:G34"/>
    <mergeCell ref="C35:G35"/>
    <mergeCell ref="C36:G36"/>
    <mergeCell ref="K4:S8"/>
    <mergeCell ref="C37:E37"/>
    <mergeCell ref="C38:E38"/>
    <mergeCell ref="C39:E39"/>
    <mergeCell ref="K16:S17"/>
    <mergeCell ref="K18:S18"/>
    <mergeCell ref="K19:S19"/>
    <mergeCell ref="K9:S15"/>
    <mergeCell ref="K20:S23"/>
    <mergeCell ref="K24:S29"/>
    <mergeCell ref="K30:S33"/>
  </mergeCells>
  <conditionalFormatting sqref="E26">
    <cfRule type="containsText" dxfId="2" priority="1" operator="containsText" text="Likely">
      <formula>NOT(ISERROR(SEARCH("Likely",E26)))</formula>
    </cfRule>
    <cfRule type="containsText" dxfId="1" priority="2" operator="containsText" text="Marginal">
      <formula>NOT(ISERROR(SEARCH("Marginal",E26)))</formula>
    </cfRule>
    <cfRule type="containsText" dxfId="0" priority="3" operator="containsText" text="Unlikely">
      <formula>NOT(ISERROR(SEARCH("Unlikely",E26)))</formula>
    </cfRule>
  </conditionalFormatting>
  <dataValidations count="1">
    <dataValidation type="decimal" operator="lessThanOrEqual" allowBlank="1" showInputMessage="1" showErrorMessage="1" sqref="D6" xr:uid="{00000000-0002-0000-0200-000000000000}">
      <formula1>100</formula1>
    </dataValidation>
  </dataValidations>
  <pageMargins left="0.7" right="0.7" top="0.75" bottom="0.75" header="0.3" footer="0.3"/>
  <pageSetup paperSize="9" scale="4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'Solar radiation for postcodes'!$A$2:$A$2514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A46"/>
  <sheetViews>
    <sheetView workbookViewId="0">
      <selection activeCell="D2" sqref="D2"/>
    </sheetView>
  </sheetViews>
  <sheetFormatPr defaultRowHeight="14.5" x14ac:dyDescent="0.35"/>
  <cols>
    <col min="1" max="1" width="51.81640625" customWidth="1"/>
    <col min="2" max="2" width="21.7265625" style="2" customWidth="1"/>
    <col min="3" max="3" width="24.81640625" style="2" customWidth="1"/>
    <col min="4" max="4" width="31.26953125" bestFit="1" customWidth="1"/>
    <col min="5" max="5" width="34.453125" bestFit="1" customWidth="1"/>
    <col min="6" max="6" width="26.1796875" bestFit="1" customWidth="1"/>
    <col min="7" max="7" width="30.81640625" bestFit="1" customWidth="1"/>
    <col min="8" max="8" width="21.453125" bestFit="1" customWidth="1"/>
    <col min="9" max="9" width="23" bestFit="1" customWidth="1"/>
    <col min="10" max="10" width="26.453125" bestFit="1" customWidth="1"/>
    <col min="11" max="11" width="23.54296875" bestFit="1" customWidth="1"/>
    <col min="12" max="12" width="31.1796875" customWidth="1"/>
    <col min="17" max="17" width="9.81640625" bestFit="1" customWidth="1"/>
  </cols>
  <sheetData>
    <row r="1" spans="1:14" x14ac:dyDescent="0.35">
      <c r="A1" s="26" t="s">
        <v>3</v>
      </c>
      <c r="B1" s="27" t="s">
        <v>37</v>
      </c>
      <c r="C1" s="27" t="s">
        <v>38</v>
      </c>
      <c r="D1" s="26" t="s">
        <v>34</v>
      </c>
      <c r="E1" s="26" t="s">
        <v>151</v>
      </c>
      <c r="F1" s="26" t="s">
        <v>36</v>
      </c>
      <c r="G1" s="26" t="s">
        <v>39</v>
      </c>
      <c r="H1" s="26" t="s">
        <v>33</v>
      </c>
      <c r="I1" s="26" t="s">
        <v>35</v>
      </c>
      <c r="J1" s="26" t="s">
        <v>40</v>
      </c>
      <c r="K1" s="26" t="s">
        <v>41</v>
      </c>
      <c r="L1" s="26" t="s">
        <v>93</v>
      </c>
    </row>
    <row r="2" spans="1:14" x14ac:dyDescent="0.35">
      <c r="A2" t="s">
        <v>4</v>
      </c>
      <c r="B2" s="2" t="e">
        <f>(InputSystemSize/PanelRating*PanelArea)*PanelEfficiency*SystemEfficiency*(VLOOKUP(InputPostcode,DailySolarRadiation,2,FALSE))*(VLOOKUP($A2,DaysPerMonth,2,FALSE))*(0.2778)*(5/7)</f>
        <v>#N/A</v>
      </c>
      <c r="C2" s="2" t="e">
        <f>(InputSystemSize/PanelRating*PanelArea)*PanelEfficiency*SystemEfficiency*(VLOOKUP(InputPostcode,DailySolarRadiation,2,FALSE))*(VLOOKUP($A2,DaysPerMonth,2,FALSE))*(0.2778)*(2/7)</f>
        <v>#N/A</v>
      </c>
      <c r="D2" s="2">
        <f t="shared" ref="D2:D13" si="0">VLOOKUP($A2,InputElectricityConsumption,2,FALSE)</f>
        <v>22000</v>
      </c>
      <c r="E2" s="2">
        <f t="shared" ref="E2:E13" si="1">VLOOKUP($A2,InputElectricityConsumption,3,FALSE)</f>
        <v>22000</v>
      </c>
      <c r="F2" s="2" t="e">
        <f>IF($B2&lt;=$D2,$B2,$D2)</f>
        <v>#N/A</v>
      </c>
      <c r="G2" s="2" t="e">
        <f>IF($C2&lt;=$E2,$C2,$E2)</f>
        <v>#N/A</v>
      </c>
      <c r="H2" s="2" t="e">
        <f>($B2-$F2)+($C2-$G2)</f>
        <v>#N/A</v>
      </c>
      <c r="I2" s="2" t="e">
        <f>$D2-$F2</f>
        <v>#N/A</v>
      </c>
      <c r="J2" s="2" t="e">
        <f>E2-G2</f>
        <v>#N/A</v>
      </c>
      <c r="K2" s="2" t="e">
        <f>B2+C2</f>
        <v>#N/A</v>
      </c>
      <c r="L2" s="2">
        <f>D2+E2</f>
        <v>44000</v>
      </c>
    </row>
    <row r="3" spans="1:14" x14ac:dyDescent="0.35">
      <c r="A3" t="s">
        <v>5</v>
      </c>
      <c r="B3" s="2" t="e">
        <f>(InputSystemSize/PanelRating*PanelArea)*PanelEfficiency*SystemEfficiency*(VLOOKUP(InputPostcode,DailySolarRadiation,3,FALSE))*(VLOOKUP($A3,DaysPerMonth,2,FALSE))*(0.2778)*(5/7)</f>
        <v>#N/A</v>
      </c>
      <c r="C3" s="2" t="e">
        <f>(InputSystemSize/PanelRating*PanelArea)*PanelEfficiency*SystemEfficiency*(VLOOKUP(InputPostcode,DailySolarRadiation,3,FALSE))*(VLOOKUP($A3,DaysPerMonth,2,FALSE))*(0.2778)*(2/7)</f>
        <v>#N/A</v>
      </c>
      <c r="D3" s="2">
        <f t="shared" si="0"/>
        <v>16000</v>
      </c>
      <c r="E3" s="2">
        <f t="shared" si="1"/>
        <v>16000</v>
      </c>
      <c r="F3" s="2" t="e">
        <f t="shared" ref="F3:F13" si="2">IF($B3&lt;=$D3,$B3,$D3)</f>
        <v>#N/A</v>
      </c>
      <c r="G3" s="2" t="e">
        <f t="shared" ref="G3:G13" si="3">IF($C3&lt;=$E3,$C3,$E3)</f>
        <v>#N/A</v>
      </c>
      <c r="H3" s="2" t="e">
        <f t="shared" ref="H3:H13" si="4">($B3-$F3)+($C3-$G3)</f>
        <v>#N/A</v>
      </c>
      <c r="I3" s="2" t="e">
        <f t="shared" ref="I3:I13" si="5">$D3-$F3</f>
        <v>#N/A</v>
      </c>
      <c r="J3" s="2" t="e">
        <f t="shared" ref="J3:J13" si="6">E3-G3</f>
        <v>#N/A</v>
      </c>
      <c r="K3" s="2" t="e">
        <f t="shared" ref="K3:K13" si="7">B3+C3</f>
        <v>#N/A</v>
      </c>
      <c r="L3" s="2">
        <f t="shared" ref="L3:L13" si="8">D3+E3</f>
        <v>32000</v>
      </c>
    </row>
    <row r="4" spans="1:14" x14ac:dyDescent="0.35">
      <c r="A4" t="s">
        <v>6</v>
      </c>
      <c r="B4" s="2" t="e">
        <f>(InputSystemSize/PanelRating*PanelArea)*PanelEfficiency*SystemEfficiency*(VLOOKUP(InputPostcode,DailySolarRadiation,4,FALSE))*(VLOOKUP($A4,DaysPerMonth,2,FALSE))*(0.2778)*(5/7)</f>
        <v>#N/A</v>
      </c>
      <c r="C4" s="2" t="e">
        <f>(InputSystemSize/PanelRating*PanelArea)*PanelEfficiency*SystemEfficiency*(VLOOKUP(InputPostcode,DailySolarRadiation,4,FALSE))*(VLOOKUP($A4,DaysPerMonth,2,FALSE))*(0.2778)*(2/7)</f>
        <v>#N/A</v>
      </c>
      <c r="D4" s="2">
        <f t="shared" si="0"/>
        <v>22000</v>
      </c>
      <c r="E4" s="2">
        <f t="shared" si="1"/>
        <v>22000</v>
      </c>
      <c r="F4" s="2" t="e">
        <f t="shared" si="2"/>
        <v>#N/A</v>
      </c>
      <c r="G4" s="2" t="e">
        <f t="shared" si="3"/>
        <v>#N/A</v>
      </c>
      <c r="H4" s="2" t="e">
        <f t="shared" si="4"/>
        <v>#N/A</v>
      </c>
      <c r="I4" s="2" t="e">
        <f t="shared" si="5"/>
        <v>#N/A</v>
      </c>
      <c r="J4" s="2" t="e">
        <f t="shared" si="6"/>
        <v>#N/A</v>
      </c>
      <c r="K4" s="2" t="e">
        <f t="shared" si="7"/>
        <v>#N/A</v>
      </c>
      <c r="L4" s="2">
        <f t="shared" si="8"/>
        <v>44000</v>
      </c>
    </row>
    <row r="5" spans="1:14" x14ac:dyDescent="0.35">
      <c r="A5" t="s">
        <v>7</v>
      </c>
      <c r="B5" s="2" t="e">
        <f>(InputSystemSize/PanelRating*PanelArea)*PanelEfficiency*SystemEfficiency*(VLOOKUP(InputPostcode,DailySolarRadiation,5,FALSE))*(VLOOKUP($A5,DaysPerMonth,2,FALSE))*(0.2778)*(5/7)</f>
        <v>#N/A</v>
      </c>
      <c r="C5" s="2" t="e">
        <f>(InputSystemSize/PanelRating*PanelArea)*PanelEfficiency*SystemEfficiency*(VLOOKUP(InputPostcode,DailySolarRadiation,5,FALSE))*(VLOOKUP($A5,DaysPerMonth,2,FALSE))*(0.2778)*(2/7)</f>
        <v>#N/A</v>
      </c>
      <c r="D5" s="2">
        <f t="shared" si="0"/>
        <v>16000</v>
      </c>
      <c r="E5" s="2">
        <f t="shared" si="1"/>
        <v>16000</v>
      </c>
      <c r="F5" s="2" t="e">
        <f t="shared" si="2"/>
        <v>#N/A</v>
      </c>
      <c r="G5" s="2" t="e">
        <f t="shared" si="3"/>
        <v>#N/A</v>
      </c>
      <c r="H5" s="2" t="e">
        <f t="shared" si="4"/>
        <v>#N/A</v>
      </c>
      <c r="I5" s="2" t="e">
        <f t="shared" si="5"/>
        <v>#N/A</v>
      </c>
      <c r="J5" s="2" t="e">
        <f t="shared" si="6"/>
        <v>#N/A</v>
      </c>
      <c r="K5" s="2" t="e">
        <f t="shared" si="7"/>
        <v>#N/A</v>
      </c>
      <c r="L5" s="2">
        <f t="shared" si="8"/>
        <v>32000</v>
      </c>
    </row>
    <row r="6" spans="1:14" x14ac:dyDescent="0.35">
      <c r="A6" t="s">
        <v>8</v>
      </c>
      <c r="B6" s="2" t="e">
        <f>(InputSystemSize/PanelRating*PanelArea)*PanelEfficiency*SystemEfficiency*(VLOOKUP(InputPostcode,DailySolarRadiation,6,FALSE))*(VLOOKUP($A6,DaysPerMonth,2,FALSE))*(0.2778)*(5/7)</f>
        <v>#N/A</v>
      </c>
      <c r="C6" s="2" t="e">
        <f>(InputSystemSize/PanelRating*PanelArea)*PanelEfficiency*SystemEfficiency*(VLOOKUP(InputPostcode,DailySolarRadiation,6,FALSE))*(VLOOKUP($A6,DaysPerMonth,2,FALSE))*(0.2778)*(2/7)</f>
        <v>#N/A</v>
      </c>
      <c r="D6" s="2">
        <f t="shared" si="0"/>
        <v>22000</v>
      </c>
      <c r="E6" s="2">
        <f t="shared" si="1"/>
        <v>22000</v>
      </c>
      <c r="F6" s="2" t="e">
        <f t="shared" si="2"/>
        <v>#N/A</v>
      </c>
      <c r="G6" s="2" t="e">
        <f t="shared" si="3"/>
        <v>#N/A</v>
      </c>
      <c r="H6" s="2" t="e">
        <f t="shared" si="4"/>
        <v>#N/A</v>
      </c>
      <c r="I6" s="2" t="e">
        <f t="shared" si="5"/>
        <v>#N/A</v>
      </c>
      <c r="J6" s="2" t="e">
        <f t="shared" si="6"/>
        <v>#N/A</v>
      </c>
      <c r="K6" s="2" t="e">
        <f t="shared" si="7"/>
        <v>#N/A</v>
      </c>
      <c r="L6" s="2">
        <f t="shared" si="8"/>
        <v>44000</v>
      </c>
    </row>
    <row r="7" spans="1:14" x14ac:dyDescent="0.35">
      <c r="A7" t="s">
        <v>9</v>
      </c>
      <c r="B7" s="2" t="e">
        <f>(InputSystemSize/PanelRating*PanelArea)*PanelEfficiency*SystemEfficiency*(VLOOKUP(InputPostcode,DailySolarRadiation,7,FALSE))*(VLOOKUP($A7,DaysPerMonth,2,FALSE))*(0.2778)*(5/7)</f>
        <v>#N/A</v>
      </c>
      <c r="C7" s="2" t="e">
        <f>(InputSystemSize/PanelRating*PanelArea)*PanelEfficiency*SystemEfficiency*(VLOOKUP(InputPostcode,DailySolarRadiation,7,FALSE))*(VLOOKUP($A7,DaysPerMonth,2,FALSE))*(0.2778)*(2/7)</f>
        <v>#N/A</v>
      </c>
      <c r="D7" s="2">
        <f t="shared" si="0"/>
        <v>16000</v>
      </c>
      <c r="E7" s="2">
        <f t="shared" si="1"/>
        <v>16000</v>
      </c>
      <c r="F7" s="2" t="e">
        <f t="shared" si="2"/>
        <v>#N/A</v>
      </c>
      <c r="G7" s="2" t="e">
        <f t="shared" si="3"/>
        <v>#N/A</v>
      </c>
      <c r="H7" s="2" t="e">
        <f t="shared" si="4"/>
        <v>#N/A</v>
      </c>
      <c r="I7" s="2" t="e">
        <f t="shared" si="5"/>
        <v>#N/A</v>
      </c>
      <c r="J7" s="2" t="e">
        <f t="shared" si="6"/>
        <v>#N/A</v>
      </c>
      <c r="K7" s="2" t="e">
        <f t="shared" si="7"/>
        <v>#N/A</v>
      </c>
      <c r="L7" s="2">
        <f t="shared" si="8"/>
        <v>32000</v>
      </c>
    </row>
    <row r="8" spans="1:14" x14ac:dyDescent="0.35">
      <c r="A8" t="s">
        <v>10</v>
      </c>
      <c r="B8" s="2" t="e">
        <f>(InputSystemSize/PanelRating*PanelArea)*PanelEfficiency*SystemEfficiency*(VLOOKUP(InputPostcode,DailySolarRadiation,8,FALSE))*(VLOOKUP($A8,DaysPerMonth,2,FALSE))*(0.2778)*(5/7)</f>
        <v>#N/A</v>
      </c>
      <c r="C8" s="2" t="e">
        <f>(InputSystemSize/PanelRating*PanelArea)*PanelEfficiency*SystemEfficiency*(VLOOKUP(InputPostcode,DailySolarRadiation,8,FALSE))*(VLOOKUP($A8,DaysPerMonth,2,FALSE))*(0.2778)*(2/7)</f>
        <v>#N/A</v>
      </c>
      <c r="D8" s="2">
        <f t="shared" si="0"/>
        <v>22000</v>
      </c>
      <c r="E8" s="2">
        <f t="shared" si="1"/>
        <v>22000</v>
      </c>
      <c r="F8" s="2" t="e">
        <f t="shared" si="2"/>
        <v>#N/A</v>
      </c>
      <c r="G8" s="2" t="e">
        <f t="shared" si="3"/>
        <v>#N/A</v>
      </c>
      <c r="H8" s="2" t="e">
        <f t="shared" si="4"/>
        <v>#N/A</v>
      </c>
      <c r="I8" s="2" t="e">
        <f t="shared" si="5"/>
        <v>#N/A</v>
      </c>
      <c r="J8" s="2" t="e">
        <f t="shared" si="6"/>
        <v>#N/A</v>
      </c>
      <c r="K8" s="2" t="e">
        <f t="shared" si="7"/>
        <v>#N/A</v>
      </c>
      <c r="L8" s="2">
        <f t="shared" si="8"/>
        <v>44000</v>
      </c>
    </row>
    <row r="9" spans="1:14" x14ac:dyDescent="0.35">
      <c r="A9" t="s">
        <v>11</v>
      </c>
      <c r="B9" s="2" t="e">
        <f>(InputSystemSize/PanelRating*PanelArea)*PanelEfficiency*SystemEfficiency*(VLOOKUP(InputPostcode,DailySolarRadiation,9,FALSE))*(VLOOKUP($A9,DaysPerMonth,2,FALSE))*(0.2778)*(5/7)</f>
        <v>#N/A</v>
      </c>
      <c r="C9" s="2" t="e">
        <f>(InputSystemSize/PanelRating*PanelArea)*PanelEfficiency*SystemEfficiency*(VLOOKUP(InputPostcode,DailySolarRadiation,9,FALSE))*(VLOOKUP($A9,DaysPerMonth,2,FALSE))*(0.2778)*(2/7)</f>
        <v>#N/A</v>
      </c>
      <c r="D9" s="2">
        <f t="shared" si="0"/>
        <v>16000</v>
      </c>
      <c r="E9" s="2">
        <f t="shared" si="1"/>
        <v>16000</v>
      </c>
      <c r="F9" s="2" t="e">
        <f t="shared" si="2"/>
        <v>#N/A</v>
      </c>
      <c r="G9" s="2" t="e">
        <f t="shared" si="3"/>
        <v>#N/A</v>
      </c>
      <c r="H9" s="2" t="e">
        <f t="shared" si="4"/>
        <v>#N/A</v>
      </c>
      <c r="I9" s="2" t="e">
        <f t="shared" si="5"/>
        <v>#N/A</v>
      </c>
      <c r="J9" s="2" t="e">
        <f t="shared" si="6"/>
        <v>#N/A</v>
      </c>
      <c r="K9" s="2" t="e">
        <f t="shared" si="7"/>
        <v>#N/A</v>
      </c>
      <c r="L9" s="2">
        <f t="shared" si="8"/>
        <v>32000</v>
      </c>
    </row>
    <row r="10" spans="1:14" x14ac:dyDescent="0.35">
      <c r="A10" t="s">
        <v>12</v>
      </c>
      <c r="B10" s="2" t="e">
        <f>(InputSystemSize/PanelRating*PanelArea)*PanelEfficiency*SystemEfficiency*(VLOOKUP(InputPostcode,DailySolarRadiation,10,FALSE))*(VLOOKUP($A10,DaysPerMonth,2,FALSE))*(0.2778)*(5/7)</f>
        <v>#N/A</v>
      </c>
      <c r="C10" s="2" t="e">
        <f>(InputSystemSize/PanelRating*PanelArea)*PanelEfficiency*SystemEfficiency*(VLOOKUP(InputPostcode,DailySolarRadiation,10,FALSE))*(VLOOKUP($A10,DaysPerMonth,2,FALSE))*(0.2778)*(2/7)</f>
        <v>#N/A</v>
      </c>
      <c r="D10" s="2">
        <f t="shared" si="0"/>
        <v>22000</v>
      </c>
      <c r="E10" s="2">
        <f t="shared" si="1"/>
        <v>22000</v>
      </c>
      <c r="F10" s="2" t="e">
        <f t="shared" si="2"/>
        <v>#N/A</v>
      </c>
      <c r="G10" s="2" t="e">
        <f t="shared" si="3"/>
        <v>#N/A</v>
      </c>
      <c r="H10" s="2" t="e">
        <f t="shared" si="4"/>
        <v>#N/A</v>
      </c>
      <c r="I10" s="2" t="e">
        <f t="shared" si="5"/>
        <v>#N/A</v>
      </c>
      <c r="J10" s="2" t="e">
        <f t="shared" si="6"/>
        <v>#N/A</v>
      </c>
      <c r="K10" s="2" t="e">
        <f t="shared" si="7"/>
        <v>#N/A</v>
      </c>
      <c r="L10" s="2">
        <f t="shared" si="8"/>
        <v>44000</v>
      </c>
    </row>
    <row r="11" spans="1:14" x14ac:dyDescent="0.35">
      <c r="A11" t="s">
        <v>13</v>
      </c>
      <c r="B11" s="2" t="e">
        <f>(InputSystemSize/PanelRating*PanelArea)*PanelEfficiency*SystemEfficiency*(VLOOKUP(InputPostcode,DailySolarRadiation,11,FALSE))*(VLOOKUP($A11,DaysPerMonth,2,FALSE))*(0.2778)*(5/7)</f>
        <v>#N/A</v>
      </c>
      <c r="C11" s="2" t="e">
        <f>(InputSystemSize/PanelRating*PanelArea)*PanelEfficiency*SystemEfficiency*(VLOOKUP(InputPostcode,DailySolarRadiation,11,FALSE))*(VLOOKUP($A11,DaysPerMonth,2,FALSE))*(0.2778)*(2/7)</f>
        <v>#N/A</v>
      </c>
      <c r="D11" s="2">
        <f t="shared" si="0"/>
        <v>16000</v>
      </c>
      <c r="E11" s="2">
        <f t="shared" si="1"/>
        <v>16000</v>
      </c>
      <c r="F11" s="2" t="e">
        <f t="shared" si="2"/>
        <v>#N/A</v>
      </c>
      <c r="G11" s="2" t="e">
        <f t="shared" si="3"/>
        <v>#N/A</v>
      </c>
      <c r="H11" s="2" t="e">
        <f t="shared" si="4"/>
        <v>#N/A</v>
      </c>
      <c r="I11" s="2" t="e">
        <f t="shared" si="5"/>
        <v>#N/A</v>
      </c>
      <c r="J11" s="2" t="e">
        <f t="shared" si="6"/>
        <v>#N/A</v>
      </c>
      <c r="K11" s="2" t="e">
        <f t="shared" si="7"/>
        <v>#N/A</v>
      </c>
      <c r="L11" s="2">
        <f t="shared" si="8"/>
        <v>32000</v>
      </c>
    </row>
    <row r="12" spans="1:14" x14ac:dyDescent="0.35">
      <c r="A12" t="s">
        <v>14</v>
      </c>
      <c r="B12" s="2" t="e">
        <f>(InputSystemSize/PanelRating*PanelArea)*PanelEfficiency*SystemEfficiency*(VLOOKUP(InputPostcode,DailySolarRadiation,12,FALSE))*(VLOOKUP($A12,DaysPerMonth,2,FALSE))*(0.2778)*(5/7)</f>
        <v>#N/A</v>
      </c>
      <c r="C12" s="2" t="e">
        <f>(InputSystemSize/PanelRating*PanelArea)*PanelEfficiency*SystemEfficiency*(VLOOKUP(InputPostcode,DailySolarRadiation,12,FALSE))*(VLOOKUP($A12,DaysPerMonth,2,FALSE))*(0.2778)*(2/7)</f>
        <v>#N/A</v>
      </c>
      <c r="D12" s="2">
        <f t="shared" si="0"/>
        <v>22000</v>
      </c>
      <c r="E12" s="2">
        <f t="shared" si="1"/>
        <v>22000</v>
      </c>
      <c r="F12" s="2" t="e">
        <f t="shared" si="2"/>
        <v>#N/A</v>
      </c>
      <c r="G12" s="2" t="e">
        <f t="shared" si="3"/>
        <v>#N/A</v>
      </c>
      <c r="H12" s="2" t="e">
        <f t="shared" si="4"/>
        <v>#N/A</v>
      </c>
      <c r="I12" s="2" t="e">
        <f t="shared" si="5"/>
        <v>#N/A</v>
      </c>
      <c r="J12" s="2" t="e">
        <f t="shared" si="6"/>
        <v>#N/A</v>
      </c>
      <c r="K12" s="2" t="e">
        <f t="shared" si="7"/>
        <v>#N/A</v>
      </c>
      <c r="L12" s="2">
        <f t="shared" si="8"/>
        <v>44000</v>
      </c>
    </row>
    <row r="13" spans="1:14" x14ac:dyDescent="0.35">
      <c r="A13" t="s">
        <v>15</v>
      </c>
      <c r="B13" s="2" t="e">
        <f>(InputSystemSize/PanelRating*PanelArea)*PanelEfficiency*SystemEfficiency*(VLOOKUP(InputPostcode,DailySolarRadiation,13,FALSE))*(VLOOKUP($A13,DaysPerMonth,2,FALSE))*(0.2778)*(5/7)</f>
        <v>#N/A</v>
      </c>
      <c r="C13" s="2" t="e">
        <f>(InputSystemSize/PanelRating*PanelArea)*PanelEfficiency*SystemEfficiency*(VLOOKUP(InputPostcode,DailySolarRadiation,13,FALSE))*(VLOOKUP($A13,DaysPerMonth,2,FALSE))*(0.2778)*(2/7)</f>
        <v>#N/A</v>
      </c>
      <c r="D13" s="2">
        <f t="shared" si="0"/>
        <v>16000</v>
      </c>
      <c r="E13" s="2">
        <f t="shared" si="1"/>
        <v>16000</v>
      </c>
      <c r="F13" s="2" t="e">
        <f t="shared" si="2"/>
        <v>#N/A</v>
      </c>
      <c r="G13" s="2" t="e">
        <f t="shared" si="3"/>
        <v>#N/A</v>
      </c>
      <c r="H13" s="2" t="e">
        <f t="shared" si="4"/>
        <v>#N/A</v>
      </c>
      <c r="I13" s="2" t="e">
        <f t="shared" si="5"/>
        <v>#N/A</v>
      </c>
      <c r="J13" s="2" t="e">
        <f t="shared" si="6"/>
        <v>#N/A</v>
      </c>
      <c r="K13" s="2" t="e">
        <f t="shared" si="7"/>
        <v>#N/A</v>
      </c>
      <c r="L13" s="2">
        <f t="shared" si="8"/>
        <v>32000</v>
      </c>
    </row>
    <row r="14" spans="1:14" x14ac:dyDescent="0.35">
      <c r="A14" s="30" t="s">
        <v>62</v>
      </c>
      <c r="B14" s="31" t="e">
        <f>SUM(B2:B13)</f>
        <v>#N/A</v>
      </c>
      <c r="C14" s="31" t="e">
        <f t="shared" ref="C14:L14" si="9">SUM(C2:C13)</f>
        <v>#N/A</v>
      </c>
      <c r="D14" s="31">
        <f t="shared" si="9"/>
        <v>228000</v>
      </c>
      <c r="E14" s="31">
        <f t="shared" si="9"/>
        <v>228000</v>
      </c>
      <c r="F14" s="31" t="e">
        <f t="shared" si="9"/>
        <v>#N/A</v>
      </c>
      <c r="G14" s="31" t="e">
        <f t="shared" si="9"/>
        <v>#N/A</v>
      </c>
      <c r="H14" s="31" t="e">
        <f t="shared" si="9"/>
        <v>#N/A</v>
      </c>
      <c r="I14" s="31" t="e">
        <f t="shared" si="9"/>
        <v>#N/A</v>
      </c>
      <c r="J14" s="31" t="e">
        <f t="shared" si="9"/>
        <v>#N/A</v>
      </c>
      <c r="K14" s="31" t="e">
        <f t="shared" si="9"/>
        <v>#N/A</v>
      </c>
      <c r="L14" s="31">
        <f t="shared" si="9"/>
        <v>456000</v>
      </c>
      <c r="N14" s="69" t="e">
        <f>TotalPVGeneration/L14</f>
        <v>#N/A</v>
      </c>
    </row>
    <row r="17" spans="1:27" s="12" customFormat="1" x14ac:dyDescent="0.35">
      <c r="A17" s="28" t="s">
        <v>42</v>
      </c>
      <c r="B17" s="29">
        <v>2014</v>
      </c>
      <c r="C17" s="29">
        <f>B17+1</f>
        <v>2015</v>
      </c>
      <c r="D17" s="29">
        <f t="shared" ref="D17:AA17" si="10">C17+1</f>
        <v>2016</v>
      </c>
      <c r="E17" s="29">
        <f t="shared" si="10"/>
        <v>2017</v>
      </c>
      <c r="F17" s="29">
        <f t="shared" si="10"/>
        <v>2018</v>
      </c>
      <c r="G17" s="29">
        <f t="shared" si="10"/>
        <v>2019</v>
      </c>
      <c r="H17" s="29">
        <f t="shared" si="10"/>
        <v>2020</v>
      </c>
      <c r="I17" s="29">
        <f t="shared" si="10"/>
        <v>2021</v>
      </c>
      <c r="J17" s="29">
        <f t="shared" si="10"/>
        <v>2022</v>
      </c>
      <c r="K17" s="29">
        <f t="shared" si="10"/>
        <v>2023</v>
      </c>
      <c r="L17" s="29">
        <f t="shared" si="10"/>
        <v>2024</v>
      </c>
      <c r="M17" s="29">
        <f t="shared" si="10"/>
        <v>2025</v>
      </c>
      <c r="N17" s="29">
        <f t="shared" si="10"/>
        <v>2026</v>
      </c>
      <c r="O17" s="29">
        <f t="shared" si="10"/>
        <v>2027</v>
      </c>
      <c r="P17" s="29">
        <f t="shared" si="10"/>
        <v>2028</v>
      </c>
      <c r="Q17" s="29">
        <f t="shared" si="10"/>
        <v>2029</v>
      </c>
      <c r="R17" s="29">
        <f t="shared" si="10"/>
        <v>2030</v>
      </c>
      <c r="S17" s="29">
        <f t="shared" si="10"/>
        <v>2031</v>
      </c>
      <c r="T17" s="29">
        <f t="shared" si="10"/>
        <v>2032</v>
      </c>
      <c r="U17" s="29">
        <f t="shared" si="10"/>
        <v>2033</v>
      </c>
      <c r="V17" s="29">
        <f t="shared" si="10"/>
        <v>2034</v>
      </c>
      <c r="W17" s="29">
        <f t="shared" si="10"/>
        <v>2035</v>
      </c>
      <c r="X17" s="29">
        <f t="shared" si="10"/>
        <v>2036</v>
      </c>
      <c r="Y17" s="29">
        <f t="shared" si="10"/>
        <v>2037</v>
      </c>
      <c r="Z17" s="29">
        <f t="shared" si="10"/>
        <v>2038</v>
      </c>
      <c r="AA17" s="29">
        <f t="shared" si="10"/>
        <v>2039</v>
      </c>
    </row>
    <row r="18" spans="1:27" s="12" customFormat="1" x14ac:dyDescent="0.35">
      <c r="A18" s="19" t="s">
        <v>42</v>
      </c>
      <c r="B18" s="10">
        <v>0</v>
      </c>
      <c r="C18" s="9">
        <v>1</v>
      </c>
      <c r="D18" s="9">
        <v>2</v>
      </c>
      <c r="E18" s="9">
        <v>3</v>
      </c>
      <c r="F18" s="9">
        <v>4</v>
      </c>
      <c r="G18" s="9">
        <v>5</v>
      </c>
      <c r="H18" s="9">
        <v>6</v>
      </c>
      <c r="I18" s="9">
        <v>7</v>
      </c>
      <c r="J18" s="9">
        <v>8</v>
      </c>
      <c r="K18" s="9">
        <v>9</v>
      </c>
      <c r="L18" s="9">
        <v>10</v>
      </c>
      <c r="M18" s="9">
        <v>11</v>
      </c>
      <c r="N18" s="9">
        <v>12</v>
      </c>
      <c r="O18" s="9">
        <v>13</v>
      </c>
      <c r="P18" s="9">
        <v>14</v>
      </c>
      <c r="Q18" s="8">
        <v>15</v>
      </c>
      <c r="R18" s="9">
        <v>16</v>
      </c>
      <c r="S18" s="8">
        <v>17</v>
      </c>
      <c r="T18" s="9">
        <v>18</v>
      </c>
      <c r="U18" s="8">
        <v>19</v>
      </c>
      <c r="V18" s="9">
        <v>20</v>
      </c>
      <c r="W18" s="8">
        <v>21</v>
      </c>
      <c r="X18" s="9">
        <v>22</v>
      </c>
      <c r="Y18" s="8">
        <v>23</v>
      </c>
      <c r="Z18" s="9">
        <v>24</v>
      </c>
      <c r="AA18" s="8">
        <v>25</v>
      </c>
    </row>
    <row r="19" spans="1:27" s="12" customFormat="1" x14ac:dyDescent="0.35">
      <c r="A19" s="39" t="s">
        <v>66</v>
      </c>
      <c r="B19" s="38"/>
      <c r="C19" s="37"/>
      <c r="D19" s="37"/>
      <c r="E19" s="37"/>
      <c r="F19" s="37"/>
      <c r="G19" s="37"/>
      <c r="H19" s="37"/>
      <c r="I19" s="37"/>
      <c r="J19" s="37"/>
      <c r="K19" s="37"/>
      <c r="L19" s="37"/>
      <c r="M19" s="37"/>
      <c r="N19" s="37"/>
      <c r="O19" s="37"/>
      <c r="P19" s="37"/>
      <c r="Q19" s="36"/>
      <c r="R19" s="36"/>
      <c r="S19" s="36"/>
      <c r="T19" s="36"/>
      <c r="U19" s="36"/>
      <c r="V19" s="36"/>
      <c r="W19" s="36"/>
      <c r="X19" s="36"/>
      <c r="Y19" s="36"/>
      <c r="Z19" s="36"/>
      <c r="AA19" s="36"/>
    </row>
    <row r="20" spans="1:27" s="12" customFormat="1" x14ac:dyDescent="0.35">
      <c r="A20" s="20" t="s">
        <v>67</v>
      </c>
      <c r="B20" s="50">
        <f>IF(OR(AND(InputShoulderCost&lt;&gt;0,InputShoulderCost&lt;&gt;""),AND(InputShoulderNetwork&lt;&gt;0,InputShoulderNetwork&lt;&gt;"")),3/4*(InputShoulderCost+InputShoulderNetwork)+1/4*(InputPeakCost+InputPeakNetwork)+InputOtherConsumptionCosts,InputPeakCost+InputPeakNetwork+InputOtherConsumptionCosts)</f>
        <v>15</v>
      </c>
      <c r="C20" s="9">
        <f t="shared" ref="C20:AA20" si="11">B20*(1+TariffIncrease)</f>
        <v>15.374999999999998</v>
      </c>
      <c r="D20" s="9">
        <f t="shared" si="11"/>
        <v>15.759374999999997</v>
      </c>
      <c r="E20" s="9">
        <f t="shared" si="11"/>
        <v>16.153359374999994</v>
      </c>
      <c r="F20" s="9">
        <f t="shared" si="11"/>
        <v>16.557193359374992</v>
      </c>
      <c r="G20" s="9">
        <f t="shared" si="11"/>
        <v>16.971123193359364</v>
      </c>
      <c r="H20" s="9">
        <f t="shared" si="11"/>
        <v>17.395401273193347</v>
      </c>
      <c r="I20" s="9">
        <f t="shared" si="11"/>
        <v>17.830286305023179</v>
      </c>
      <c r="J20" s="9">
        <f t="shared" si="11"/>
        <v>18.276043462648758</v>
      </c>
      <c r="K20" s="9">
        <f t="shared" si="11"/>
        <v>18.732944549214974</v>
      </c>
      <c r="L20" s="9">
        <f t="shared" si="11"/>
        <v>19.201268162945347</v>
      </c>
      <c r="M20" s="9">
        <f t="shared" si="11"/>
        <v>19.681299867018978</v>
      </c>
      <c r="N20" s="9">
        <f t="shared" si="11"/>
        <v>20.173332363694453</v>
      </c>
      <c r="O20" s="9">
        <f t="shared" si="11"/>
        <v>20.677665672786812</v>
      </c>
      <c r="P20" s="9">
        <f t="shared" si="11"/>
        <v>21.194607314606479</v>
      </c>
      <c r="Q20" s="9">
        <f t="shared" si="11"/>
        <v>21.724472497471638</v>
      </c>
      <c r="R20" s="9">
        <f t="shared" si="11"/>
        <v>22.267584309908425</v>
      </c>
      <c r="S20" s="9">
        <f t="shared" si="11"/>
        <v>22.824273917656136</v>
      </c>
      <c r="T20" s="9">
        <f t="shared" si="11"/>
        <v>23.394880765597538</v>
      </c>
      <c r="U20" s="9">
        <f t="shared" si="11"/>
        <v>23.979752784737475</v>
      </c>
      <c r="V20" s="9">
        <f t="shared" si="11"/>
        <v>24.579246604355909</v>
      </c>
      <c r="W20" s="9">
        <f t="shared" si="11"/>
        <v>25.193727769464804</v>
      </c>
      <c r="X20" s="9">
        <f t="shared" si="11"/>
        <v>25.823570963701421</v>
      </c>
      <c r="Y20" s="9">
        <f t="shared" si="11"/>
        <v>26.469160237793954</v>
      </c>
      <c r="Z20" s="9">
        <f t="shared" si="11"/>
        <v>27.1308892437388</v>
      </c>
      <c r="AA20" s="9">
        <f t="shared" si="11"/>
        <v>27.809161474832266</v>
      </c>
    </row>
    <row r="21" spans="1:27" s="12" customFormat="1" x14ac:dyDescent="0.35">
      <c r="A21" s="20" t="s">
        <v>68</v>
      </c>
      <c r="B21" s="50">
        <f>IF(OR(AND(InputShoulderCost&lt;&gt;0,InputShoulderCost&lt;&gt;""),AND(InputShoulderNetwork&lt;&gt;0,InputShoulderNetwork&lt;&gt;"")),InputShoulderCost+InputShoulderNetwork+InputOtherConsumptionCosts,InputOffPeakCost+InputOffpeakNetwork+InputOtherConsumptionCosts)</f>
        <v>9</v>
      </c>
      <c r="C21" s="9">
        <f t="shared" ref="C21:AA21" si="12">B21*(1+TariffIncrease)</f>
        <v>9.2249999999999996</v>
      </c>
      <c r="D21" s="9">
        <f t="shared" si="12"/>
        <v>9.4556249999999995</v>
      </c>
      <c r="E21" s="9">
        <f t="shared" si="12"/>
        <v>9.692015624999998</v>
      </c>
      <c r="F21" s="9">
        <f t="shared" si="12"/>
        <v>9.9343160156249972</v>
      </c>
      <c r="G21" s="9">
        <f t="shared" si="12"/>
        <v>10.182673916015622</v>
      </c>
      <c r="H21" s="9">
        <f t="shared" si="12"/>
        <v>10.437240763916012</v>
      </c>
      <c r="I21" s="9">
        <f t="shared" si="12"/>
        <v>10.698171783013912</v>
      </c>
      <c r="J21" s="9">
        <f t="shared" si="12"/>
        <v>10.965626077589258</v>
      </c>
      <c r="K21" s="9">
        <f t="shared" si="12"/>
        <v>11.239766729528988</v>
      </c>
      <c r="L21" s="9">
        <f t="shared" si="12"/>
        <v>11.520760897767211</v>
      </c>
      <c r="M21" s="9">
        <f t="shared" si="12"/>
        <v>11.808779920211391</v>
      </c>
      <c r="N21" s="9">
        <f t="shared" si="12"/>
        <v>12.103999418216675</v>
      </c>
      <c r="O21" s="9">
        <f t="shared" si="12"/>
        <v>12.406599403672091</v>
      </c>
      <c r="P21" s="9">
        <f t="shared" si="12"/>
        <v>12.716764388763892</v>
      </c>
      <c r="Q21" s="9">
        <f t="shared" si="12"/>
        <v>13.034683498482988</v>
      </c>
      <c r="R21" s="9">
        <f t="shared" si="12"/>
        <v>13.360550585945061</v>
      </c>
      <c r="S21" s="9">
        <f t="shared" si="12"/>
        <v>13.694564350593687</v>
      </c>
      <c r="T21" s="9">
        <f t="shared" si="12"/>
        <v>14.036928459358528</v>
      </c>
      <c r="U21" s="9">
        <f t="shared" si="12"/>
        <v>14.38785167084249</v>
      </c>
      <c r="V21" s="9">
        <f t="shared" si="12"/>
        <v>14.747547962613551</v>
      </c>
      <c r="W21" s="9">
        <f t="shared" si="12"/>
        <v>15.116236661678888</v>
      </c>
      <c r="X21" s="9">
        <f t="shared" si="12"/>
        <v>15.49414257822086</v>
      </c>
      <c r="Y21" s="9">
        <f t="shared" si="12"/>
        <v>15.881496142676379</v>
      </c>
      <c r="Z21" s="9">
        <f t="shared" si="12"/>
        <v>16.278533546243288</v>
      </c>
      <c r="AA21" s="9">
        <f t="shared" si="12"/>
        <v>16.685496884899369</v>
      </c>
    </row>
    <row r="22" spans="1:27" s="12" customFormat="1" x14ac:dyDescent="0.35">
      <c r="A22" s="39" t="s">
        <v>43</v>
      </c>
      <c r="B22" s="38"/>
      <c r="C22" s="37"/>
      <c r="D22" s="37"/>
      <c r="E22" s="37"/>
      <c r="F22" s="37"/>
      <c r="G22" s="37"/>
      <c r="H22" s="37"/>
      <c r="I22" s="37"/>
      <c r="J22" s="37"/>
      <c r="K22" s="37"/>
      <c r="L22" s="37"/>
      <c r="M22" s="37"/>
      <c r="N22" s="37"/>
      <c r="O22" s="37"/>
      <c r="P22" s="37"/>
      <c r="Q22" s="36"/>
      <c r="R22" s="36"/>
      <c r="S22" s="36"/>
      <c r="T22" s="36"/>
      <c r="U22" s="36"/>
      <c r="V22" s="36"/>
      <c r="W22" s="36"/>
      <c r="X22" s="36"/>
      <c r="Y22" s="36"/>
      <c r="Z22" s="36"/>
      <c r="AA22" s="36"/>
    </row>
    <row r="23" spans="1:27" s="12" customFormat="1" x14ac:dyDescent="0.35">
      <c r="A23" s="7" t="s">
        <v>44</v>
      </c>
      <c r="B23" s="6"/>
      <c r="C23" s="6" t="e">
        <f>$F$14*C20/100</f>
        <v>#N/A</v>
      </c>
      <c r="D23" s="6" t="e">
        <f t="shared" ref="D23:AA23" si="13">$F$14*D20/100</f>
        <v>#N/A</v>
      </c>
      <c r="E23" s="6" t="e">
        <f t="shared" si="13"/>
        <v>#N/A</v>
      </c>
      <c r="F23" s="6" t="e">
        <f t="shared" si="13"/>
        <v>#N/A</v>
      </c>
      <c r="G23" s="6" t="e">
        <f t="shared" si="13"/>
        <v>#N/A</v>
      </c>
      <c r="H23" s="6" t="e">
        <f t="shared" si="13"/>
        <v>#N/A</v>
      </c>
      <c r="I23" s="6" t="e">
        <f t="shared" si="13"/>
        <v>#N/A</v>
      </c>
      <c r="J23" s="6" t="e">
        <f t="shared" si="13"/>
        <v>#N/A</v>
      </c>
      <c r="K23" s="6" t="e">
        <f t="shared" si="13"/>
        <v>#N/A</v>
      </c>
      <c r="L23" s="6" t="e">
        <f t="shared" si="13"/>
        <v>#N/A</v>
      </c>
      <c r="M23" s="6" t="e">
        <f t="shared" si="13"/>
        <v>#N/A</v>
      </c>
      <c r="N23" s="6" t="e">
        <f t="shared" si="13"/>
        <v>#N/A</v>
      </c>
      <c r="O23" s="6" t="e">
        <f t="shared" si="13"/>
        <v>#N/A</v>
      </c>
      <c r="P23" s="6" t="e">
        <f t="shared" si="13"/>
        <v>#N/A</v>
      </c>
      <c r="Q23" s="6" t="e">
        <f t="shared" si="13"/>
        <v>#N/A</v>
      </c>
      <c r="R23" s="6" t="e">
        <f t="shared" si="13"/>
        <v>#N/A</v>
      </c>
      <c r="S23" s="6" t="e">
        <f t="shared" si="13"/>
        <v>#N/A</v>
      </c>
      <c r="T23" s="6" t="e">
        <f t="shared" si="13"/>
        <v>#N/A</v>
      </c>
      <c r="U23" s="6" t="e">
        <f t="shared" si="13"/>
        <v>#N/A</v>
      </c>
      <c r="V23" s="6" t="e">
        <f t="shared" si="13"/>
        <v>#N/A</v>
      </c>
      <c r="W23" s="6" t="e">
        <f t="shared" si="13"/>
        <v>#N/A</v>
      </c>
      <c r="X23" s="6" t="e">
        <f t="shared" si="13"/>
        <v>#N/A</v>
      </c>
      <c r="Y23" s="6" t="e">
        <f t="shared" si="13"/>
        <v>#N/A</v>
      </c>
      <c r="Z23" s="6" t="e">
        <f t="shared" si="13"/>
        <v>#N/A</v>
      </c>
      <c r="AA23" s="6" t="e">
        <f t="shared" si="13"/>
        <v>#N/A</v>
      </c>
    </row>
    <row r="24" spans="1:27" s="12" customFormat="1" x14ac:dyDescent="0.35">
      <c r="A24" s="7" t="s">
        <v>45</v>
      </c>
      <c r="B24" s="6"/>
      <c r="C24" s="6" t="e">
        <f t="shared" ref="C24:AA24" si="14">$G$14*C21/100</f>
        <v>#N/A</v>
      </c>
      <c r="D24" s="6" t="e">
        <f t="shared" si="14"/>
        <v>#N/A</v>
      </c>
      <c r="E24" s="6" t="e">
        <f t="shared" si="14"/>
        <v>#N/A</v>
      </c>
      <c r="F24" s="6" t="e">
        <f t="shared" si="14"/>
        <v>#N/A</v>
      </c>
      <c r="G24" s="6" t="e">
        <f t="shared" si="14"/>
        <v>#N/A</v>
      </c>
      <c r="H24" s="6" t="e">
        <f t="shared" si="14"/>
        <v>#N/A</v>
      </c>
      <c r="I24" s="6" t="e">
        <f t="shared" si="14"/>
        <v>#N/A</v>
      </c>
      <c r="J24" s="6" t="e">
        <f t="shared" si="14"/>
        <v>#N/A</v>
      </c>
      <c r="K24" s="6" t="e">
        <f t="shared" si="14"/>
        <v>#N/A</v>
      </c>
      <c r="L24" s="6" t="e">
        <f t="shared" si="14"/>
        <v>#N/A</v>
      </c>
      <c r="M24" s="6" t="e">
        <f t="shared" si="14"/>
        <v>#N/A</v>
      </c>
      <c r="N24" s="6" t="e">
        <f t="shared" si="14"/>
        <v>#N/A</v>
      </c>
      <c r="O24" s="6" t="e">
        <f t="shared" si="14"/>
        <v>#N/A</v>
      </c>
      <c r="P24" s="6" t="e">
        <f t="shared" si="14"/>
        <v>#N/A</v>
      </c>
      <c r="Q24" s="6" t="e">
        <f t="shared" si="14"/>
        <v>#N/A</v>
      </c>
      <c r="R24" s="6" t="e">
        <f t="shared" si="14"/>
        <v>#N/A</v>
      </c>
      <c r="S24" s="6" t="e">
        <f t="shared" si="14"/>
        <v>#N/A</v>
      </c>
      <c r="T24" s="6" t="e">
        <f t="shared" si="14"/>
        <v>#N/A</v>
      </c>
      <c r="U24" s="6" t="e">
        <f t="shared" si="14"/>
        <v>#N/A</v>
      </c>
      <c r="V24" s="6" t="e">
        <f t="shared" si="14"/>
        <v>#N/A</v>
      </c>
      <c r="W24" s="6" t="e">
        <f t="shared" si="14"/>
        <v>#N/A</v>
      </c>
      <c r="X24" s="6" t="e">
        <f t="shared" si="14"/>
        <v>#N/A</v>
      </c>
      <c r="Y24" s="6" t="e">
        <f t="shared" si="14"/>
        <v>#N/A</v>
      </c>
      <c r="Z24" s="6" t="e">
        <f t="shared" si="14"/>
        <v>#N/A</v>
      </c>
      <c r="AA24" s="6" t="e">
        <f t="shared" si="14"/>
        <v>#N/A</v>
      </c>
    </row>
    <row r="25" spans="1:27" s="12" customFormat="1" x14ac:dyDescent="0.35">
      <c r="A25" s="7" t="s">
        <v>96</v>
      </c>
      <c r="B25" s="51" t="s">
        <v>152</v>
      </c>
      <c r="C25" s="6"/>
      <c r="D25" s="6"/>
      <c r="E25" s="6"/>
      <c r="F25" s="6"/>
      <c r="G25" s="6"/>
      <c r="H25" s="6"/>
      <c r="I25" s="6"/>
      <c r="J25" s="6"/>
      <c r="K25" s="6"/>
      <c r="L25" s="6"/>
      <c r="M25" s="6"/>
      <c r="N25" s="6"/>
      <c r="O25" s="6"/>
      <c r="P25" s="6"/>
      <c r="Q25" s="6"/>
      <c r="R25" s="6"/>
      <c r="S25" s="6"/>
      <c r="T25" s="6"/>
      <c r="U25" s="6"/>
      <c r="V25" s="6"/>
      <c r="W25" s="6"/>
      <c r="X25" s="6"/>
      <c r="Y25" s="6"/>
      <c r="Z25" s="6"/>
      <c r="AA25" s="6"/>
    </row>
    <row r="26" spans="1:27" s="12" customFormat="1" x14ac:dyDescent="0.35">
      <c r="A26" s="7" t="s">
        <v>97</v>
      </c>
      <c r="B26" s="6"/>
      <c r="C26" s="6">
        <f t="shared" ref="C26:AA26" si="15">-C25*TaxRate</f>
        <v>0</v>
      </c>
      <c r="D26" s="6">
        <f t="shared" si="15"/>
        <v>0</v>
      </c>
      <c r="E26" s="6">
        <f t="shared" si="15"/>
        <v>0</v>
      </c>
      <c r="F26" s="6">
        <f t="shared" si="15"/>
        <v>0</v>
      </c>
      <c r="G26" s="6">
        <f t="shared" si="15"/>
        <v>0</v>
      </c>
      <c r="H26" s="6">
        <f t="shared" si="15"/>
        <v>0</v>
      </c>
      <c r="I26" s="6">
        <f t="shared" si="15"/>
        <v>0</v>
      </c>
      <c r="J26" s="6">
        <f t="shared" si="15"/>
        <v>0</v>
      </c>
      <c r="K26" s="6">
        <f t="shared" si="15"/>
        <v>0</v>
      </c>
      <c r="L26" s="6">
        <f t="shared" si="15"/>
        <v>0</v>
      </c>
      <c r="M26" s="6">
        <f t="shared" si="15"/>
        <v>0</v>
      </c>
      <c r="N26" s="6">
        <f t="shared" si="15"/>
        <v>0</v>
      </c>
      <c r="O26" s="6">
        <f t="shared" si="15"/>
        <v>0</v>
      </c>
      <c r="P26" s="6">
        <f t="shared" si="15"/>
        <v>0</v>
      </c>
      <c r="Q26" s="6">
        <f t="shared" si="15"/>
        <v>0</v>
      </c>
      <c r="R26" s="6">
        <f t="shared" si="15"/>
        <v>0</v>
      </c>
      <c r="S26" s="6">
        <f t="shared" si="15"/>
        <v>0</v>
      </c>
      <c r="T26" s="6">
        <f t="shared" si="15"/>
        <v>0</v>
      </c>
      <c r="U26" s="6">
        <f t="shared" si="15"/>
        <v>0</v>
      </c>
      <c r="V26" s="6">
        <f t="shared" si="15"/>
        <v>0</v>
      </c>
      <c r="W26" s="6">
        <f t="shared" si="15"/>
        <v>0</v>
      </c>
      <c r="X26" s="6">
        <f t="shared" si="15"/>
        <v>0</v>
      </c>
      <c r="Y26" s="6">
        <f t="shared" si="15"/>
        <v>0</v>
      </c>
      <c r="Z26" s="6">
        <f t="shared" si="15"/>
        <v>0</v>
      </c>
      <c r="AA26" s="6">
        <f t="shared" si="15"/>
        <v>0</v>
      </c>
    </row>
    <row r="27" spans="1:27" s="12" customFormat="1" x14ac:dyDescent="0.35">
      <c r="A27" s="7" t="s">
        <v>69</v>
      </c>
      <c r="B27" s="5"/>
      <c r="C27" s="4" t="e">
        <f>SUM(C23:C26)</f>
        <v>#N/A</v>
      </c>
      <c r="D27" s="4" t="e">
        <f t="shared" ref="D27:AA27" si="16">SUM(D23:D26)</f>
        <v>#N/A</v>
      </c>
      <c r="E27" s="4" t="e">
        <f t="shared" si="16"/>
        <v>#N/A</v>
      </c>
      <c r="F27" s="4" t="e">
        <f t="shared" si="16"/>
        <v>#N/A</v>
      </c>
      <c r="G27" s="4" t="e">
        <f t="shared" si="16"/>
        <v>#N/A</v>
      </c>
      <c r="H27" s="4" t="e">
        <f t="shared" si="16"/>
        <v>#N/A</v>
      </c>
      <c r="I27" s="4" t="e">
        <f t="shared" si="16"/>
        <v>#N/A</v>
      </c>
      <c r="J27" s="4" t="e">
        <f t="shared" si="16"/>
        <v>#N/A</v>
      </c>
      <c r="K27" s="4" t="e">
        <f t="shared" si="16"/>
        <v>#N/A</v>
      </c>
      <c r="L27" s="4" t="e">
        <f t="shared" si="16"/>
        <v>#N/A</v>
      </c>
      <c r="M27" s="4" t="e">
        <f t="shared" si="16"/>
        <v>#N/A</v>
      </c>
      <c r="N27" s="4" t="e">
        <f t="shared" si="16"/>
        <v>#N/A</v>
      </c>
      <c r="O27" s="4" t="e">
        <f t="shared" si="16"/>
        <v>#N/A</v>
      </c>
      <c r="P27" s="4" t="e">
        <f t="shared" si="16"/>
        <v>#N/A</v>
      </c>
      <c r="Q27" s="4" t="e">
        <f t="shared" si="16"/>
        <v>#N/A</v>
      </c>
      <c r="R27" s="4" t="e">
        <f t="shared" si="16"/>
        <v>#N/A</v>
      </c>
      <c r="S27" s="4" t="e">
        <f t="shared" si="16"/>
        <v>#N/A</v>
      </c>
      <c r="T27" s="4" t="e">
        <f t="shared" si="16"/>
        <v>#N/A</v>
      </c>
      <c r="U27" s="4" t="e">
        <f t="shared" si="16"/>
        <v>#N/A</v>
      </c>
      <c r="V27" s="4" t="e">
        <f t="shared" si="16"/>
        <v>#N/A</v>
      </c>
      <c r="W27" s="4" t="e">
        <f t="shared" si="16"/>
        <v>#N/A</v>
      </c>
      <c r="X27" s="4" t="e">
        <f t="shared" si="16"/>
        <v>#N/A</v>
      </c>
      <c r="Y27" s="4" t="e">
        <f t="shared" si="16"/>
        <v>#N/A</v>
      </c>
      <c r="Z27" s="4" t="e">
        <f t="shared" si="16"/>
        <v>#N/A</v>
      </c>
      <c r="AA27" s="4" t="e">
        <f t="shared" si="16"/>
        <v>#N/A</v>
      </c>
    </row>
    <row r="28" spans="1:27" s="12" customFormat="1" x14ac:dyDescent="0.35">
      <c r="A28" s="39" t="s">
        <v>46</v>
      </c>
      <c r="B28" s="37"/>
      <c r="C28" s="37"/>
      <c r="D28" s="37"/>
      <c r="E28" s="37"/>
      <c r="F28" s="37"/>
      <c r="G28" s="37"/>
      <c r="H28" s="37"/>
      <c r="I28" s="37"/>
      <c r="J28" s="37"/>
      <c r="K28" s="37"/>
      <c r="L28" s="37"/>
      <c r="M28" s="37"/>
      <c r="N28" s="37"/>
      <c r="O28" s="37"/>
      <c r="P28" s="37"/>
      <c r="Q28" s="36"/>
      <c r="R28" s="36"/>
      <c r="S28" s="36"/>
      <c r="T28" s="36"/>
      <c r="U28" s="36"/>
      <c r="V28" s="36"/>
      <c r="W28" s="36"/>
      <c r="X28" s="36"/>
      <c r="Y28" s="36"/>
      <c r="Z28" s="36"/>
      <c r="AA28" s="36"/>
    </row>
    <row r="29" spans="1:27" s="12" customFormat="1" x14ac:dyDescent="0.35">
      <c r="A29" s="7" t="s">
        <v>47</v>
      </c>
      <c r="B29" s="5">
        <f>IF(COUNTBLANK(InputSystemCost)=1,-InputSystemSize*SystemCost,-InputSystemSize*InputSystemCost)</f>
        <v>-8250</v>
      </c>
      <c r="C29" s="5">
        <v>0</v>
      </c>
      <c r="D29" s="5">
        <v>0</v>
      </c>
      <c r="E29" s="5">
        <v>0</v>
      </c>
      <c r="F29" s="5">
        <v>0</v>
      </c>
      <c r="G29" s="5">
        <v>0</v>
      </c>
      <c r="H29" s="5">
        <v>0</v>
      </c>
      <c r="I29" s="5">
        <v>0</v>
      </c>
      <c r="J29" s="5">
        <v>0</v>
      </c>
      <c r="K29" s="5">
        <v>0</v>
      </c>
      <c r="L29" s="5">
        <v>0</v>
      </c>
      <c r="M29" s="5">
        <v>0</v>
      </c>
      <c r="N29" s="5">
        <v>0</v>
      </c>
      <c r="O29" s="5">
        <v>0</v>
      </c>
      <c r="P29" s="5">
        <v>0</v>
      </c>
      <c r="Q29" s="11">
        <f>-InverterCost</f>
        <v>-2500</v>
      </c>
      <c r="R29" s="5">
        <v>0</v>
      </c>
      <c r="S29" s="5">
        <v>0</v>
      </c>
      <c r="T29" s="5">
        <v>0</v>
      </c>
      <c r="U29" s="5">
        <v>0</v>
      </c>
      <c r="V29" s="5">
        <v>0</v>
      </c>
      <c r="W29" s="5">
        <v>0</v>
      </c>
      <c r="X29" s="5">
        <v>0</v>
      </c>
      <c r="Y29" s="5">
        <v>0</v>
      </c>
      <c r="Z29" s="5">
        <v>0</v>
      </c>
      <c r="AA29" s="5">
        <v>0</v>
      </c>
    </row>
    <row r="30" spans="1:27" s="12" customFormat="1" x14ac:dyDescent="0.35">
      <c r="A30" s="7" t="s">
        <v>48</v>
      </c>
      <c r="B30" s="5">
        <v>0</v>
      </c>
      <c r="C30" s="5">
        <f>-AnnualOPEX</f>
        <v>-82.5</v>
      </c>
      <c r="D30" s="5">
        <f t="shared" ref="D30:AA30" si="17">C30*(1+AnnualOPEXIncrease)</f>
        <v>-84.975000000000009</v>
      </c>
      <c r="E30" s="5">
        <f t="shared" si="17"/>
        <v>-87.524250000000009</v>
      </c>
      <c r="F30" s="5">
        <f t="shared" si="17"/>
        <v>-90.149977500000006</v>
      </c>
      <c r="G30" s="5">
        <f t="shared" si="17"/>
        <v>-92.854476825000006</v>
      </c>
      <c r="H30" s="5">
        <f t="shared" si="17"/>
        <v>-95.640111129750011</v>
      </c>
      <c r="I30" s="5">
        <f t="shared" si="17"/>
        <v>-98.509314463642511</v>
      </c>
      <c r="J30" s="5">
        <f t="shared" si="17"/>
        <v>-101.46459389755179</v>
      </c>
      <c r="K30" s="5">
        <f t="shared" si="17"/>
        <v>-104.50853171447835</v>
      </c>
      <c r="L30" s="5">
        <f t="shared" si="17"/>
        <v>-107.64378766591271</v>
      </c>
      <c r="M30" s="5">
        <f t="shared" si="17"/>
        <v>-110.87310129589009</v>
      </c>
      <c r="N30" s="5">
        <f t="shared" si="17"/>
        <v>-114.1992943347668</v>
      </c>
      <c r="O30" s="5">
        <f t="shared" si="17"/>
        <v>-117.62527316480981</v>
      </c>
      <c r="P30" s="5">
        <f t="shared" si="17"/>
        <v>-121.15403135975411</v>
      </c>
      <c r="Q30" s="5">
        <f t="shared" si="17"/>
        <v>-124.78865230054674</v>
      </c>
      <c r="R30" s="5">
        <f t="shared" si="17"/>
        <v>-128.53231186956316</v>
      </c>
      <c r="S30" s="5">
        <f t="shared" si="17"/>
        <v>-132.38828122565005</v>
      </c>
      <c r="T30" s="5">
        <f t="shared" si="17"/>
        <v>-136.35992966241955</v>
      </c>
      <c r="U30" s="5">
        <f t="shared" si="17"/>
        <v>-140.45072755229214</v>
      </c>
      <c r="V30" s="5">
        <f t="shared" si="17"/>
        <v>-144.66424937886092</v>
      </c>
      <c r="W30" s="5">
        <f t="shared" si="17"/>
        <v>-149.00417686022675</v>
      </c>
      <c r="X30" s="5">
        <f t="shared" si="17"/>
        <v>-153.47430216603357</v>
      </c>
      <c r="Y30" s="5">
        <f t="shared" si="17"/>
        <v>-158.07853123101458</v>
      </c>
      <c r="Z30" s="5">
        <f t="shared" si="17"/>
        <v>-162.82088716794502</v>
      </c>
      <c r="AA30" s="5">
        <f t="shared" si="17"/>
        <v>-167.70551378298336</v>
      </c>
    </row>
    <row r="31" spans="1:27" s="12" customFormat="1" x14ac:dyDescent="0.35">
      <c r="A31" s="7" t="s">
        <v>49</v>
      </c>
      <c r="B31" s="5">
        <f>SUM(B29:B30)</f>
        <v>-8250</v>
      </c>
      <c r="C31" s="5">
        <f>SUM(C29:C30)</f>
        <v>-82.5</v>
      </c>
      <c r="D31" s="5">
        <f>SUM(D29:D30)</f>
        <v>-84.975000000000009</v>
      </c>
      <c r="E31" s="5">
        <f t="shared" ref="E31:AA31" si="18">SUM(E29:E30)</f>
        <v>-87.524250000000009</v>
      </c>
      <c r="F31" s="5">
        <f t="shared" si="18"/>
        <v>-90.149977500000006</v>
      </c>
      <c r="G31" s="5">
        <f t="shared" si="18"/>
        <v>-92.854476825000006</v>
      </c>
      <c r="H31" s="5">
        <f t="shared" si="18"/>
        <v>-95.640111129750011</v>
      </c>
      <c r="I31" s="5">
        <f t="shared" si="18"/>
        <v>-98.509314463642511</v>
      </c>
      <c r="J31" s="5">
        <f t="shared" si="18"/>
        <v>-101.46459389755179</v>
      </c>
      <c r="K31" s="5">
        <f t="shared" si="18"/>
        <v>-104.50853171447835</v>
      </c>
      <c r="L31" s="5">
        <f t="shared" si="18"/>
        <v>-107.64378766591271</v>
      </c>
      <c r="M31" s="5">
        <f t="shared" si="18"/>
        <v>-110.87310129589009</v>
      </c>
      <c r="N31" s="5">
        <f t="shared" si="18"/>
        <v>-114.1992943347668</v>
      </c>
      <c r="O31" s="5">
        <f t="shared" si="18"/>
        <v>-117.62527316480981</v>
      </c>
      <c r="P31" s="5">
        <f t="shared" si="18"/>
        <v>-121.15403135975411</v>
      </c>
      <c r="Q31" s="5">
        <f t="shared" si="18"/>
        <v>-2624.7886523005468</v>
      </c>
      <c r="R31" s="5">
        <f t="shared" si="18"/>
        <v>-128.53231186956316</v>
      </c>
      <c r="S31" s="5">
        <f t="shared" si="18"/>
        <v>-132.38828122565005</v>
      </c>
      <c r="T31" s="5">
        <f t="shared" si="18"/>
        <v>-136.35992966241955</v>
      </c>
      <c r="U31" s="5">
        <f t="shared" si="18"/>
        <v>-140.45072755229214</v>
      </c>
      <c r="V31" s="5">
        <f t="shared" si="18"/>
        <v>-144.66424937886092</v>
      </c>
      <c r="W31" s="5">
        <f t="shared" si="18"/>
        <v>-149.00417686022675</v>
      </c>
      <c r="X31" s="5">
        <f t="shared" si="18"/>
        <v>-153.47430216603357</v>
      </c>
      <c r="Y31" s="5">
        <f t="shared" si="18"/>
        <v>-158.07853123101458</v>
      </c>
      <c r="Z31" s="5">
        <f t="shared" si="18"/>
        <v>-162.82088716794502</v>
      </c>
      <c r="AA31" s="5">
        <f t="shared" si="18"/>
        <v>-167.70551378298336</v>
      </c>
    </row>
    <row r="32" spans="1:27" s="12" customFormat="1" x14ac:dyDescent="0.35">
      <c r="A32" s="39" t="s">
        <v>50</v>
      </c>
      <c r="B32" s="35"/>
      <c r="C32" s="34"/>
      <c r="D32" s="35"/>
      <c r="E32" s="35"/>
      <c r="F32" s="35"/>
      <c r="G32" s="35"/>
      <c r="H32" s="35"/>
      <c r="I32" s="35"/>
      <c r="J32" s="35"/>
      <c r="K32" s="35"/>
      <c r="L32" s="35"/>
      <c r="M32" s="35"/>
      <c r="N32" s="35"/>
      <c r="O32" s="35"/>
      <c r="P32" s="35"/>
      <c r="Q32" s="33"/>
      <c r="R32" s="33"/>
      <c r="S32" s="33"/>
      <c r="T32" s="33"/>
      <c r="U32" s="33"/>
      <c r="V32" s="33"/>
      <c r="W32" s="33"/>
      <c r="X32" s="33"/>
      <c r="Y32" s="33"/>
      <c r="Z32" s="33"/>
      <c r="AA32" s="33"/>
    </row>
    <row r="33" spans="1:27" s="12" customFormat="1" x14ac:dyDescent="0.35">
      <c r="A33" s="7" t="s">
        <v>51</v>
      </c>
      <c r="B33" s="5">
        <v>0</v>
      </c>
      <c r="C33" s="5">
        <f t="shared" ref="C33:AA33" si="19">IF(COUNTBLANK(InputInterestRate)=1,IF(B35&gt;=0,0,InterestRate*B35),IF(B35&gt;=0,0,InputInterestRate*B35))</f>
        <v>-433.125</v>
      </c>
      <c r="D33" s="5" t="e">
        <f t="shared" si="19"/>
        <v>#N/A</v>
      </c>
      <c r="E33" s="5" t="e">
        <f t="shared" si="19"/>
        <v>#N/A</v>
      </c>
      <c r="F33" s="5" t="e">
        <f t="shared" si="19"/>
        <v>#N/A</v>
      </c>
      <c r="G33" s="5" t="e">
        <f t="shared" si="19"/>
        <v>#N/A</v>
      </c>
      <c r="H33" s="5" t="e">
        <f t="shared" si="19"/>
        <v>#N/A</v>
      </c>
      <c r="I33" s="5" t="e">
        <f t="shared" si="19"/>
        <v>#N/A</v>
      </c>
      <c r="J33" s="5" t="e">
        <f t="shared" si="19"/>
        <v>#N/A</v>
      </c>
      <c r="K33" s="5" t="e">
        <f t="shared" si="19"/>
        <v>#N/A</v>
      </c>
      <c r="L33" s="5" t="e">
        <f t="shared" si="19"/>
        <v>#N/A</v>
      </c>
      <c r="M33" s="5" t="e">
        <f t="shared" si="19"/>
        <v>#N/A</v>
      </c>
      <c r="N33" s="5" t="e">
        <f t="shared" si="19"/>
        <v>#N/A</v>
      </c>
      <c r="O33" s="5" t="e">
        <f t="shared" si="19"/>
        <v>#N/A</v>
      </c>
      <c r="P33" s="5" t="e">
        <f t="shared" si="19"/>
        <v>#N/A</v>
      </c>
      <c r="Q33" s="5" t="e">
        <f t="shared" si="19"/>
        <v>#N/A</v>
      </c>
      <c r="R33" s="5" t="e">
        <f t="shared" si="19"/>
        <v>#N/A</v>
      </c>
      <c r="S33" s="5" t="e">
        <f t="shared" si="19"/>
        <v>#N/A</v>
      </c>
      <c r="T33" s="5" t="e">
        <f t="shared" si="19"/>
        <v>#N/A</v>
      </c>
      <c r="U33" s="5" t="e">
        <f t="shared" si="19"/>
        <v>#N/A</v>
      </c>
      <c r="V33" s="5" t="e">
        <f t="shared" si="19"/>
        <v>#N/A</v>
      </c>
      <c r="W33" s="5" t="e">
        <f t="shared" si="19"/>
        <v>#N/A</v>
      </c>
      <c r="X33" s="5" t="e">
        <f t="shared" si="19"/>
        <v>#N/A</v>
      </c>
      <c r="Y33" s="5" t="e">
        <f t="shared" si="19"/>
        <v>#N/A</v>
      </c>
      <c r="Z33" s="5" t="e">
        <f t="shared" si="19"/>
        <v>#N/A</v>
      </c>
      <c r="AA33" s="5" t="e">
        <f t="shared" si="19"/>
        <v>#N/A</v>
      </c>
    </row>
    <row r="34" spans="1:27" s="12" customFormat="1" x14ac:dyDescent="0.35">
      <c r="A34" s="7" t="s">
        <v>52</v>
      </c>
      <c r="B34" s="5">
        <v>0</v>
      </c>
      <c r="C34" s="5" t="e">
        <f t="shared" ref="C34:AA34" si="20">IF(B35&gt;=0,0,C37)</f>
        <v>#N/A</v>
      </c>
      <c r="D34" s="5" t="e">
        <f t="shared" si="20"/>
        <v>#N/A</v>
      </c>
      <c r="E34" s="5" t="e">
        <f t="shared" si="20"/>
        <v>#N/A</v>
      </c>
      <c r="F34" s="5" t="e">
        <f t="shared" si="20"/>
        <v>#N/A</v>
      </c>
      <c r="G34" s="5" t="e">
        <f t="shared" si="20"/>
        <v>#N/A</v>
      </c>
      <c r="H34" s="5" t="e">
        <f t="shared" si="20"/>
        <v>#N/A</v>
      </c>
      <c r="I34" s="5" t="e">
        <f t="shared" si="20"/>
        <v>#N/A</v>
      </c>
      <c r="J34" s="5" t="e">
        <f t="shared" si="20"/>
        <v>#N/A</v>
      </c>
      <c r="K34" s="5" t="e">
        <f t="shared" si="20"/>
        <v>#N/A</v>
      </c>
      <c r="L34" s="5" t="e">
        <f t="shared" si="20"/>
        <v>#N/A</v>
      </c>
      <c r="M34" s="5" t="e">
        <f t="shared" si="20"/>
        <v>#N/A</v>
      </c>
      <c r="N34" s="5" t="e">
        <f t="shared" si="20"/>
        <v>#N/A</v>
      </c>
      <c r="O34" s="5" t="e">
        <f t="shared" si="20"/>
        <v>#N/A</v>
      </c>
      <c r="P34" s="5" t="e">
        <f t="shared" si="20"/>
        <v>#N/A</v>
      </c>
      <c r="Q34" s="5" t="e">
        <f t="shared" si="20"/>
        <v>#N/A</v>
      </c>
      <c r="R34" s="5" t="e">
        <f t="shared" si="20"/>
        <v>#N/A</v>
      </c>
      <c r="S34" s="5" t="e">
        <f t="shared" si="20"/>
        <v>#N/A</v>
      </c>
      <c r="T34" s="5" t="e">
        <f t="shared" si="20"/>
        <v>#N/A</v>
      </c>
      <c r="U34" s="5" t="e">
        <f t="shared" si="20"/>
        <v>#N/A</v>
      </c>
      <c r="V34" s="5" t="e">
        <f t="shared" si="20"/>
        <v>#N/A</v>
      </c>
      <c r="W34" s="5" t="e">
        <f t="shared" si="20"/>
        <v>#N/A</v>
      </c>
      <c r="X34" s="5" t="e">
        <f t="shared" si="20"/>
        <v>#N/A</v>
      </c>
      <c r="Y34" s="5" t="e">
        <f t="shared" si="20"/>
        <v>#N/A</v>
      </c>
      <c r="Z34" s="5" t="e">
        <f t="shared" si="20"/>
        <v>#N/A</v>
      </c>
      <c r="AA34" s="5" t="e">
        <f t="shared" si="20"/>
        <v>#N/A</v>
      </c>
    </row>
    <row r="35" spans="1:27" s="12" customFormat="1" x14ac:dyDescent="0.35">
      <c r="A35" s="7" t="s">
        <v>53</v>
      </c>
      <c r="B35" s="5">
        <f>$B$29</f>
        <v>-8250</v>
      </c>
      <c r="C35" s="5" t="e">
        <f>IF(B35+C34&gt;0,0,B35+C34)</f>
        <v>#N/A</v>
      </c>
      <c r="D35" s="5" t="e">
        <f t="shared" ref="D35:Z35" si="21">IF(C35+D34&gt;0,0,C35+D34)</f>
        <v>#N/A</v>
      </c>
      <c r="E35" s="5" t="e">
        <f t="shared" si="21"/>
        <v>#N/A</v>
      </c>
      <c r="F35" s="5" t="e">
        <f t="shared" si="21"/>
        <v>#N/A</v>
      </c>
      <c r="G35" s="5" t="e">
        <f t="shared" si="21"/>
        <v>#N/A</v>
      </c>
      <c r="H35" s="5" t="e">
        <f t="shared" si="21"/>
        <v>#N/A</v>
      </c>
      <c r="I35" s="5" t="e">
        <f t="shared" si="21"/>
        <v>#N/A</v>
      </c>
      <c r="J35" s="5" t="e">
        <f t="shared" si="21"/>
        <v>#N/A</v>
      </c>
      <c r="K35" s="5" t="e">
        <f t="shared" si="21"/>
        <v>#N/A</v>
      </c>
      <c r="L35" s="5" t="e">
        <f t="shared" si="21"/>
        <v>#N/A</v>
      </c>
      <c r="M35" s="5" t="e">
        <f t="shared" si="21"/>
        <v>#N/A</v>
      </c>
      <c r="N35" s="5" t="e">
        <f t="shared" si="21"/>
        <v>#N/A</v>
      </c>
      <c r="O35" s="5" t="e">
        <f t="shared" si="21"/>
        <v>#N/A</v>
      </c>
      <c r="P35" s="5" t="e">
        <f t="shared" si="21"/>
        <v>#N/A</v>
      </c>
      <c r="Q35" s="5" t="e">
        <f t="shared" si="21"/>
        <v>#N/A</v>
      </c>
      <c r="R35" s="5" t="e">
        <f t="shared" si="21"/>
        <v>#N/A</v>
      </c>
      <c r="S35" s="5" t="e">
        <f t="shared" si="21"/>
        <v>#N/A</v>
      </c>
      <c r="T35" s="5" t="e">
        <f t="shared" si="21"/>
        <v>#N/A</v>
      </c>
      <c r="U35" s="5" t="e">
        <f t="shared" si="21"/>
        <v>#N/A</v>
      </c>
      <c r="V35" s="5" t="e">
        <f t="shared" si="21"/>
        <v>#N/A</v>
      </c>
      <c r="W35" s="5" t="e">
        <f t="shared" si="21"/>
        <v>#N/A</v>
      </c>
      <c r="X35" s="5" t="e">
        <f t="shared" si="21"/>
        <v>#N/A</v>
      </c>
      <c r="Y35" s="5" t="e">
        <f t="shared" si="21"/>
        <v>#N/A</v>
      </c>
      <c r="Z35" s="5" t="e">
        <f t="shared" si="21"/>
        <v>#N/A</v>
      </c>
      <c r="AA35" s="5" t="e">
        <f>IF(Z35+AA34&gt;0,0,Z35+AA34)</f>
        <v>#N/A</v>
      </c>
    </row>
    <row r="36" spans="1:27" s="12" customFormat="1" x14ac:dyDescent="0.35">
      <c r="A36" s="39" t="s">
        <v>54</v>
      </c>
      <c r="B36" s="35"/>
      <c r="C36" s="35"/>
      <c r="D36" s="35"/>
      <c r="E36" s="35"/>
      <c r="F36" s="35"/>
      <c r="G36" s="35"/>
      <c r="H36" s="35"/>
      <c r="I36" s="35"/>
      <c r="J36" s="35"/>
      <c r="K36" s="35"/>
      <c r="L36" s="35"/>
      <c r="M36" s="35"/>
      <c r="N36" s="35"/>
      <c r="O36" s="35"/>
      <c r="P36" s="35"/>
      <c r="Q36" s="33"/>
      <c r="R36" s="33"/>
      <c r="S36" s="33"/>
      <c r="T36" s="33"/>
      <c r="U36" s="33"/>
      <c r="V36" s="33"/>
      <c r="W36" s="33"/>
      <c r="X36" s="33"/>
      <c r="Y36" s="33"/>
      <c r="Z36" s="33"/>
      <c r="AA36" s="33"/>
    </row>
    <row r="37" spans="1:27" s="12" customFormat="1" x14ac:dyDescent="0.35">
      <c r="A37" s="7" t="s">
        <v>55</v>
      </c>
      <c r="B37" s="5">
        <f t="shared" ref="B37:AA37" si="22">B27+B31+B33</f>
        <v>-8250</v>
      </c>
      <c r="C37" s="5" t="e">
        <f t="shared" si="22"/>
        <v>#N/A</v>
      </c>
      <c r="D37" s="5" t="e">
        <f t="shared" si="22"/>
        <v>#N/A</v>
      </c>
      <c r="E37" s="5" t="e">
        <f t="shared" si="22"/>
        <v>#N/A</v>
      </c>
      <c r="F37" s="5" t="e">
        <f t="shared" si="22"/>
        <v>#N/A</v>
      </c>
      <c r="G37" s="5" t="e">
        <f t="shared" si="22"/>
        <v>#N/A</v>
      </c>
      <c r="H37" s="5" t="e">
        <f t="shared" si="22"/>
        <v>#N/A</v>
      </c>
      <c r="I37" s="5" t="e">
        <f t="shared" si="22"/>
        <v>#N/A</v>
      </c>
      <c r="J37" s="5" t="e">
        <f t="shared" si="22"/>
        <v>#N/A</v>
      </c>
      <c r="K37" s="5" t="e">
        <f t="shared" si="22"/>
        <v>#N/A</v>
      </c>
      <c r="L37" s="5" t="e">
        <f t="shared" si="22"/>
        <v>#N/A</v>
      </c>
      <c r="M37" s="5" t="e">
        <f t="shared" si="22"/>
        <v>#N/A</v>
      </c>
      <c r="N37" s="5" t="e">
        <f t="shared" si="22"/>
        <v>#N/A</v>
      </c>
      <c r="O37" s="5" t="e">
        <f t="shared" si="22"/>
        <v>#N/A</v>
      </c>
      <c r="P37" s="5" t="e">
        <f t="shared" si="22"/>
        <v>#N/A</v>
      </c>
      <c r="Q37" s="5" t="e">
        <f t="shared" si="22"/>
        <v>#N/A</v>
      </c>
      <c r="R37" s="5" t="e">
        <f t="shared" si="22"/>
        <v>#N/A</v>
      </c>
      <c r="S37" s="5" t="e">
        <f t="shared" si="22"/>
        <v>#N/A</v>
      </c>
      <c r="T37" s="5" t="e">
        <f t="shared" si="22"/>
        <v>#N/A</v>
      </c>
      <c r="U37" s="5" t="e">
        <f t="shared" si="22"/>
        <v>#N/A</v>
      </c>
      <c r="V37" s="5" t="e">
        <f t="shared" si="22"/>
        <v>#N/A</v>
      </c>
      <c r="W37" s="5" t="e">
        <f t="shared" si="22"/>
        <v>#N/A</v>
      </c>
      <c r="X37" s="5" t="e">
        <f t="shared" si="22"/>
        <v>#N/A</v>
      </c>
      <c r="Y37" s="5" t="e">
        <f t="shared" si="22"/>
        <v>#N/A</v>
      </c>
      <c r="Z37" s="5" t="e">
        <f t="shared" si="22"/>
        <v>#N/A</v>
      </c>
      <c r="AA37" s="5" t="e">
        <f t="shared" si="22"/>
        <v>#N/A</v>
      </c>
    </row>
    <row r="38" spans="1:27" s="12" customFormat="1" x14ac:dyDescent="0.35">
      <c r="A38" s="7" t="s">
        <v>56</v>
      </c>
      <c r="B38" s="5">
        <f t="shared" ref="B38:AA38" si="23">IF(COUNTBLANK(InputDiscountRate)=1,B37/(1+DiscountRate)^B18,B37/(1+InputDiscountRate)^B18)</f>
        <v>-8250</v>
      </c>
      <c r="C38" s="5" t="e">
        <f t="shared" si="23"/>
        <v>#N/A</v>
      </c>
      <c r="D38" s="5" t="e">
        <f t="shared" si="23"/>
        <v>#N/A</v>
      </c>
      <c r="E38" s="5" t="e">
        <f t="shared" si="23"/>
        <v>#N/A</v>
      </c>
      <c r="F38" s="5" t="e">
        <f t="shared" si="23"/>
        <v>#N/A</v>
      </c>
      <c r="G38" s="5" t="e">
        <f t="shared" si="23"/>
        <v>#N/A</v>
      </c>
      <c r="H38" s="5" t="e">
        <f t="shared" si="23"/>
        <v>#N/A</v>
      </c>
      <c r="I38" s="5" t="e">
        <f t="shared" si="23"/>
        <v>#N/A</v>
      </c>
      <c r="J38" s="5" t="e">
        <f t="shared" si="23"/>
        <v>#N/A</v>
      </c>
      <c r="K38" s="5" t="e">
        <f t="shared" si="23"/>
        <v>#N/A</v>
      </c>
      <c r="L38" s="5" t="e">
        <f t="shared" si="23"/>
        <v>#N/A</v>
      </c>
      <c r="M38" s="5" t="e">
        <f t="shared" si="23"/>
        <v>#N/A</v>
      </c>
      <c r="N38" s="5" t="e">
        <f t="shared" si="23"/>
        <v>#N/A</v>
      </c>
      <c r="O38" s="5" t="e">
        <f t="shared" si="23"/>
        <v>#N/A</v>
      </c>
      <c r="P38" s="5" t="e">
        <f t="shared" si="23"/>
        <v>#N/A</v>
      </c>
      <c r="Q38" s="5" t="e">
        <f t="shared" si="23"/>
        <v>#N/A</v>
      </c>
      <c r="R38" s="5" t="e">
        <f t="shared" si="23"/>
        <v>#N/A</v>
      </c>
      <c r="S38" s="5" t="e">
        <f t="shared" si="23"/>
        <v>#N/A</v>
      </c>
      <c r="T38" s="5" t="e">
        <f t="shared" si="23"/>
        <v>#N/A</v>
      </c>
      <c r="U38" s="5" t="e">
        <f t="shared" si="23"/>
        <v>#N/A</v>
      </c>
      <c r="V38" s="5" t="e">
        <f t="shared" si="23"/>
        <v>#N/A</v>
      </c>
      <c r="W38" s="5" t="e">
        <f t="shared" si="23"/>
        <v>#N/A</v>
      </c>
      <c r="X38" s="5" t="e">
        <f t="shared" si="23"/>
        <v>#N/A</v>
      </c>
      <c r="Y38" s="5" t="e">
        <f t="shared" si="23"/>
        <v>#N/A</v>
      </c>
      <c r="Z38" s="5" t="e">
        <f t="shared" si="23"/>
        <v>#N/A</v>
      </c>
      <c r="AA38" s="5" t="e">
        <f t="shared" si="23"/>
        <v>#N/A</v>
      </c>
    </row>
    <row r="39" spans="1:27" s="12" customFormat="1" x14ac:dyDescent="0.35">
      <c r="A39" s="7" t="s">
        <v>57</v>
      </c>
      <c r="B39" s="5">
        <f>B38</f>
        <v>-8250</v>
      </c>
      <c r="C39" s="5" t="e">
        <f>B39+C38</f>
        <v>#N/A</v>
      </c>
      <c r="D39" s="5" t="e">
        <f t="shared" ref="D39:AA39" si="24">C39+D38</f>
        <v>#N/A</v>
      </c>
      <c r="E39" s="5" t="e">
        <f t="shared" si="24"/>
        <v>#N/A</v>
      </c>
      <c r="F39" s="5" t="e">
        <f t="shared" si="24"/>
        <v>#N/A</v>
      </c>
      <c r="G39" s="5" t="e">
        <f t="shared" si="24"/>
        <v>#N/A</v>
      </c>
      <c r="H39" s="5" t="e">
        <f t="shared" si="24"/>
        <v>#N/A</v>
      </c>
      <c r="I39" s="5" t="e">
        <f t="shared" si="24"/>
        <v>#N/A</v>
      </c>
      <c r="J39" s="5" t="e">
        <f t="shared" si="24"/>
        <v>#N/A</v>
      </c>
      <c r="K39" s="5" t="e">
        <f t="shared" si="24"/>
        <v>#N/A</v>
      </c>
      <c r="L39" s="5" t="e">
        <f t="shared" si="24"/>
        <v>#N/A</v>
      </c>
      <c r="M39" s="5" t="e">
        <f t="shared" si="24"/>
        <v>#N/A</v>
      </c>
      <c r="N39" s="5" t="e">
        <f t="shared" si="24"/>
        <v>#N/A</v>
      </c>
      <c r="O39" s="5" t="e">
        <f t="shared" si="24"/>
        <v>#N/A</v>
      </c>
      <c r="P39" s="5" t="e">
        <f t="shared" si="24"/>
        <v>#N/A</v>
      </c>
      <c r="Q39" s="5" t="e">
        <f t="shared" si="24"/>
        <v>#N/A</v>
      </c>
      <c r="R39" s="5" t="e">
        <f t="shared" si="24"/>
        <v>#N/A</v>
      </c>
      <c r="S39" s="5" t="e">
        <f t="shared" si="24"/>
        <v>#N/A</v>
      </c>
      <c r="T39" s="5" t="e">
        <f t="shared" si="24"/>
        <v>#N/A</v>
      </c>
      <c r="U39" s="5" t="e">
        <f t="shared" si="24"/>
        <v>#N/A</v>
      </c>
      <c r="V39" s="5" t="e">
        <f t="shared" si="24"/>
        <v>#N/A</v>
      </c>
      <c r="W39" s="5" t="e">
        <f t="shared" si="24"/>
        <v>#N/A</v>
      </c>
      <c r="X39" s="5" t="e">
        <f t="shared" si="24"/>
        <v>#N/A</v>
      </c>
      <c r="Y39" s="5" t="e">
        <f t="shared" si="24"/>
        <v>#N/A</v>
      </c>
      <c r="Z39" s="5" t="e">
        <f t="shared" si="24"/>
        <v>#N/A</v>
      </c>
      <c r="AA39" s="5" t="e">
        <f t="shared" si="24"/>
        <v>#N/A</v>
      </c>
    </row>
    <row r="40" spans="1:27" s="12" customFormat="1" x14ac:dyDescent="0.35">
      <c r="A40" s="15" t="s">
        <v>58</v>
      </c>
      <c r="B40" s="16" t="e">
        <f>IF(COUNTBLANK(InputIRREstimate)=1,IRR(B37:AA37,IRRGuess),IRR(B37:AA37,InputIRREstimate))</f>
        <v>#VALUE!</v>
      </c>
      <c r="C40" s="5"/>
      <c r="D40" s="5"/>
      <c r="E40" s="5"/>
      <c r="F40" s="5"/>
      <c r="G40" s="5"/>
      <c r="H40" s="5"/>
      <c r="I40" s="5"/>
      <c r="J40" s="5"/>
      <c r="K40" s="5"/>
      <c r="L40" s="5"/>
      <c r="M40" s="5"/>
      <c r="N40" s="5"/>
      <c r="O40" s="5"/>
      <c r="P40" s="5"/>
      <c r="Q40" s="5"/>
      <c r="R40" s="5"/>
      <c r="S40" s="5"/>
      <c r="T40" s="5"/>
      <c r="U40" s="5"/>
      <c r="V40" s="5"/>
      <c r="W40" s="5"/>
      <c r="X40" s="5"/>
      <c r="Y40" s="5"/>
      <c r="Z40" s="5"/>
      <c r="AA40" s="5"/>
    </row>
    <row r="41" spans="1:27" s="12" customFormat="1" x14ac:dyDescent="0.35">
      <c r="A41" s="15" t="s">
        <v>59</v>
      </c>
      <c r="B41" s="16" t="e">
        <f>IF(COUNTBLANK(InputIRREstimate)=1,IRR(B38:AA38,IRRGuess),IRR(B38:AA38,InputIRREstimate))</f>
        <v>#VALUE!</v>
      </c>
      <c r="C41" s="5"/>
      <c r="D41" s="5"/>
      <c r="E41" s="5"/>
      <c r="F41" s="5"/>
      <c r="G41" s="5"/>
      <c r="H41" s="5"/>
      <c r="I41" s="5"/>
      <c r="J41" s="5"/>
      <c r="K41" s="5"/>
      <c r="L41" s="5"/>
      <c r="M41" s="5"/>
      <c r="N41" s="5"/>
      <c r="O41" s="5"/>
      <c r="P41" s="5"/>
      <c r="Q41" s="5"/>
      <c r="R41" s="5"/>
      <c r="S41" s="5"/>
      <c r="T41" s="5"/>
      <c r="U41" s="5"/>
      <c r="V41" s="5"/>
      <c r="W41" s="5"/>
      <c r="X41" s="5"/>
      <c r="Y41" s="5"/>
      <c r="Z41" s="5"/>
      <c r="AA41" s="5"/>
    </row>
    <row r="42" spans="1:27" s="12" customFormat="1" x14ac:dyDescent="0.35">
      <c r="A42" s="15" t="s">
        <v>60</v>
      </c>
      <c r="B42" s="17" t="e">
        <f>NPV(DiscountRate,B37:AA37)</f>
        <v>#N/A</v>
      </c>
      <c r="C42" s="5"/>
      <c r="D42" s="5"/>
      <c r="E42" s="5"/>
      <c r="F42" s="5"/>
      <c r="G42" s="5"/>
      <c r="H42" s="5"/>
      <c r="I42" s="5"/>
      <c r="J42" s="5"/>
      <c r="K42" s="5"/>
      <c r="L42" s="5"/>
      <c r="M42" s="5"/>
      <c r="N42" s="5"/>
      <c r="O42" s="5"/>
      <c r="P42" s="5"/>
      <c r="Q42" s="5"/>
      <c r="R42" s="5"/>
      <c r="S42" s="5"/>
      <c r="T42" s="5"/>
      <c r="U42" s="5"/>
      <c r="V42" s="5"/>
      <c r="W42" s="5"/>
      <c r="X42" s="5"/>
      <c r="Y42" s="5"/>
      <c r="Z42" s="5"/>
      <c r="AA42" s="5"/>
    </row>
    <row r="43" spans="1:27" s="12" customFormat="1" x14ac:dyDescent="0.35">
      <c r="A43" s="7" t="s">
        <v>61</v>
      </c>
      <c r="B43" s="5" t="e">
        <f>NPV(DiscountRate,B38:AA38)</f>
        <v>#N/A</v>
      </c>
      <c r="C43" s="5"/>
      <c r="D43" s="5"/>
      <c r="E43" s="5"/>
      <c r="F43" s="5"/>
      <c r="G43" s="5"/>
      <c r="H43" s="5"/>
      <c r="I43" s="5"/>
      <c r="J43" s="5"/>
      <c r="K43" s="5"/>
      <c r="L43" s="5"/>
      <c r="M43" s="5"/>
      <c r="N43" s="5"/>
      <c r="O43" s="5"/>
      <c r="P43" s="5"/>
      <c r="Q43" s="5"/>
      <c r="R43" s="5"/>
      <c r="S43" s="5"/>
      <c r="T43" s="5"/>
      <c r="U43" s="5"/>
      <c r="V43" s="5"/>
      <c r="W43" s="5"/>
      <c r="X43" s="5"/>
      <c r="Y43" s="5"/>
      <c r="Z43" s="5"/>
      <c r="AA43" s="5"/>
    </row>
    <row r="44" spans="1:27" s="12" customFormat="1" x14ac:dyDescent="0.35">
      <c r="B44" s="18"/>
      <c r="C44" s="18"/>
    </row>
    <row r="45" spans="1:27" s="12" customFormat="1" x14ac:dyDescent="0.35">
      <c r="B45" s="18"/>
      <c r="C45" s="18"/>
    </row>
    <row r="46" spans="1:27" s="12" customFormat="1" x14ac:dyDescent="0.35">
      <c r="B46" s="18"/>
      <c r="C46" s="18"/>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N2514"/>
  <sheetViews>
    <sheetView workbookViewId="0">
      <selection activeCell="D2" sqref="D2"/>
    </sheetView>
  </sheetViews>
  <sheetFormatPr defaultRowHeight="14.5" x14ac:dyDescent="0.35"/>
  <cols>
    <col min="1" max="1" width="16.1796875" customWidth="1"/>
    <col min="2" max="2" width="12" customWidth="1"/>
    <col min="3" max="3" width="8.81640625" bestFit="1" customWidth="1"/>
    <col min="4" max="4" width="6.453125" bestFit="1" customWidth="1"/>
    <col min="5" max="5" width="5.26953125" bestFit="1" customWidth="1"/>
    <col min="6" max="6" width="4.7265625" bestFit="1" customWidth="1"/>
    <col min="7" max="7" width="6.453125" customWidth="1"/>
    <col min="8" max="8" width="7.1796875" customWidth="1"/>
    <col min="9" max="9" width="7.1796875" bestFit="1" customWidth="1"/>
    <col min="10" max="10" width="10.81640625" bestFit="1" customWidth="1"/>
    <col min="11" max="11" width="8.1796875" bestFit="1" customWidth="1"/>
    <col min="12" max="12" width="11" customWidth="1"/>
    <col min="13" max="13" width="10.1796875" bestFit="1" customWidth="1"/>
  </cols>
  <sheetData>
    <row r="1" spans="1:14" x14ac:dyDescent="0.35">
      <c r="A1" t="s">
        <v>2</v>
      </c>
      <c r="B1" t="s">
        <v>4</v>
      </c>
      <c r="C1" t="s">
        <v>5</v>
      </c>
      <c r="D1" t="s">
        <v>6</v>
      </c>
      <c r="E1" t="s">
        <v>7</v>
      </c>
      <c r="F1" t="s">
        <v>8</v>
      </c>
      <c r="G1" t="s">
        <v>9</v>
      </c>
      <c r="H1" t="s">
        <v>10</v>
      </c>
      <c r="I1" t="s">
        <v>11</v>
      </c>
      <c r="J1" t="s">
        <v>12</v>
      </c>
      <c r="K1" t="s">
        <v>13</v>
      </c>
      <c r="L1" t="s">
        <v>14</v>
      </c>
      <c r="M1" t="s">
        <v>15</v>
      </c>
      <c r="N1" t="s">
        <v>20</v>
      </c>
    </row>
    <row r="2" spans="1:14" x14ac:dyDescent="0.35">
      <c r="A2" s="3">
        <v>800</v>
      </c>
      <c r="B2">
        <v>19.505600000000001</v>
      </c>
      <c r="C2">
        <v>18.376999999999999</v>
      </c>
      <c r="D2">
        <v>20.990500000000001</v>
      </c>
      <c r="E2">
        <v>22.309700012207031</v>
      </c>
      <c r="F2">
        <v>20.668800000000001</v>
      </c>
      <c r="G2">
        <v>19.952400000000001</v>
      </c>
      <c r="H2">
        <v>20.967600000000001</v>
      </c>
      <c r="I2">
        <v>23.063400000000001</v>
      </c>
      <c r="J2">
        <v>23.68079948425293</v>
      </c>
      <c r="K2">
        <v>23.664300000000001</v>
      </c>
      <c r="L2">
        <v>22.951899999999998</v>
      </c>
      <c r="M2">
        <v>20.236000000000001</v>
      </c>
      <c r="N2">
        <v>21.364000000000001</v>
      </c>
    </row>
    <row r="3" spans="1:14" x14ac:dyDescent="0.35">
      <c r="A3" s="3">
        <v>810</v>
      </c>
      <c r="B3">
        <v>19.471599999999999</v>
      </c>
      <c r="C3">
        <v>18.3872</v>
      </c>
      <c r="D3">
        <v>21.302499999999998</v>
      </c>
      <c r="E3">
        <v>22.754800796508789</v>
      </c>
      <c r="F3">
        <v>20.9953</v>
      </c>
      <c r="G3">
        <v>20.153199999999998</v>
      </c>
      <c r="H3">
        <v>21.3141</v>
      </c>
      <c r="I3">
        <v>23.542000000000002</v>
      </c>
      <c r="J3">
        <v>24.96769905090332</v>
      </c>
      <c r="K3">
        <v>24.7879</v>
      </c>
      <c r="L3">
        <v>23.561399999999999</v>
      </c>
      <c r="M3">
        <v>20.311900000000001</v>
      </c>
      <c r="N3">
        <v>21.7958</v>
      </c>
    </row>
    <row r="4" spans="1:14" x14ac:dyDescent="0.35">
      <c r="A4" s="3">
        <v>812</v>
      </c>
      <c r="B4">
        <v>19.486499999999999</v>
      </c>
      <c r="C4">
        <v>18.395800000000001</v>
      </c>
      <c r="D4">
        <v>20.8871</v>
      </c>
      <c r="E4">
        <v>22.565299987792969</v>
      </c>
      <c r="F4">
        <v>20.845600000000001</v>
      </c>
      <c r="G4">
        <v>20.009899999999998</v>
      </c>
      <c r="H4">
        <v>21.105</v>
      </c>
      <c r="I4">
        <v>23.2043</v>
      </c>
      <c r="J4">
        <v>24.121099472045898</v>
      </c>
      <c r="K4">
        <v>23.938800000000001</v>
      </c>
      <c r="L4">
        <v>22.941500000000001</v>
      </c>
      <c r="M4">
        <v>20.197500000000002</v>
      </c>
      <c r="N4">
        <v>21.474869999999999</v>
      </c>
    </row>
    <row r="5" spans="1:14" x14ac:dyDescent="0.35">
      <c r="A5" s="3">
        <v>820</v>
      </c>
      <c r="B5">
        <v>19.505600000000001</v>
      </c>
      <c r="C5">
        <v>18.376999999999999</v>
      </c>
      <c r="D5">
        <v>20.990500000000001</v>
      </c>
      <c r="E5">
        <v>22.309700012207031</v>
      </c>
      <c r="F5">
        <v>20.668800000000001</v>
      </c>
      <c r="G5">
        <v>19.952400000000001</v>
      </c>
      <c r="H5">
        <v>20.967600000000001</v>
      </c>
      <c r="I5">
        <v>23.063400000000001</v>
      </c>
      <c r="J5">
        <v>23.68079948425293</v>
      </c>
      <c r="K5">
        <v>23.664300000000001</v>
      </c>
      <c r="L5">
        <v>22.951899999999998</v>
      </c>
      <c r="M5">
        <v>20.236000000000001</v>
      </c>
      <c r="N5">
        <v>21.364000000000001</v>
      </c>
    </row>
    <row r="6" spans="1:14" x14ac:dyDescent="0.35">
      <c r="A6" s="3">
        <v>822</v>
      </c>
      <c r="B6">
        <v>20.5076</v>
      </c>
      <c r="C6">
        <v>19.792200000000001</v>
      </c>
      <c r="D6">
        <v>22.221</v>
      </c>
      <c r="E6">
        <v>22.832799911499023</v>
      </c>
      <c r="F6">
        <v>20.571999999999999</v>
      </c>
      <c r="G6">
        <v>19.793199999999999</v>
      </c>
      <c r="H6">
        <v>20.876899999999999</v>
      </c>
      <c r="I6">
        <v>23.127099999999999</v>
      </c>
      <c r="J6">
        <v>24.80940055847168</v>
      </c>
      <c r="K6">
        <v>24.592300000000002</v>
      </c>
      <c r="L6">
        <v>24.320399999999999</v>
      </c>
      <c r="M6">
        <v>21.465299999999999</v>
      </c>
      <c r="N6">
        <v>22.075849999999999</v>
      </c>
    </row>
    <row r="7" spans="1:14" x14ac:dyDescent="0.35">
      <c r="A7" s="3">
        <v>828</v>
      </c>
      <c r="B7">
        <v>19.172699999999999</v>
      </c>
      <c r="C7">
        <v>18.091000000000001</v>
      </c>
      <c r="D7">
        <v>20.921600000000002</v>
      </c>
      <c r="E7">
        <v>22.572200775146484</v>
      </c>
      <c r="F7">
        <v>20.837199999999999</v>
      </c>
      <c r="G7">
        <v>20.069199999999999</v>
      </c>
      <c r="H7">
        <v>21.068200000000001</v>
      </c>
      <c r="I7">
        <v>22.9892</v>
      </c>
      <c r="J7">
        <v>23.926000595092773</v>
      </c>
      <c r="K7">
        <v>23.456600000000002</v>
      </c>
      <c r="L7">
        <v>22.594999999999999</v>
      </c>
      <c r="M7">
        <v>19.790900000000001</v>
      </c>
      <c r="N7">
        <v>21.29082</v>
      </c>
    </row>
    <row r="8" spans="1:14" x14ac:dyDescent="0.35">
      <c r="A8" s="3">
        <v>829</v>
      </c>
      <c r="B8">
        <v>19.155899999999999</v>
      </c>
      <c r="C8">
        <v>18.0334</v>
      </c>
      <c r="D8">
        <v>21.1632</v>
      </c>
      <c r="E8">
        <v>22.700099945068359</v>
      </c>
      <c r="F8">
        <v>20.8109</v>
      </c>
      <c r="G8">
        <v>20.070499999999999</v>
      </c>
      <c r="H8">
        <v>21.1021</v>
      </c>
      <c r="I8">
        <v>22.984300000000001</v>
      </c>
      <c r="J8">
        <v>23.973600387573242</v>
      </c>
      <c r="K8">
        <v>23.433499999999999</v>
      </c>
      <c r="L8">
        <v>22.551300000000001</v>
      </c>
      <c r="M8">
        <v>19.920400000000001</v>
      </c>
      <c r="N8">
        <v>21.324929999999998</v>
      </c>
    </row>
    <row r="9" spans="1:14" x14ac:dyDescent="0.35">
      <c r="A9" s="3">
        <v>830</v>
      </c>
      <c r="B9">
        <v>19.3596</v>
      </c>
      <c r="C9">
        <v>18.092099999999999</v>
      </c>
      <c r="D9">
        <v>21.243099999999998</v>
      </c>
      <c r="E9">
        <v>22.578300476074219</v>
      </c>
      <c r="F9">
        <v>20.935500000000001</v>
      </c>
      <c r="G9">
        <v>20.1584</v>
      </c>
      <c r="H9">
        <v>21.230599999999999</v>
      </c>
      <c r="I9">
        <v>23.3017</v>
      </c>
      <c r="J9">
        <v>24.591299057006836</v>
      </c>
      <c r="K9">
        <v>24.123999999999999</v>
      </c>
      <c r="L9">
        <v>22.7744</v>
      </c>
      <c r="M9">
        <v>20.198799999999999</v>
      </c>
      <c r="N9">
        <v>21.54898</v>
      </c>
    </row>
    <row r="10" spans="1:14" x14ac:dyDescent="0.35">
      <c r="A10" s="3">
        <v>832</v>
      </c>
      <c r="B10">
        <v>19.225300000000001</v>
      </c>
      <c r="C10">
        <v>18.029499999999999</v>
      </c>
      <c r="D10">
        <v>21.196200000000001</v>
      </c>
      <c r="E10">
        <v>22.753900527954102</v>
      </c>
      <c r="F10">
        <v>20.7972</v>
      </c>
      <c r="G10">
        <v>20.0596</v>
      </c>
      <c r="H10">
        <v>21.052199999999999</v>
      </c>
      <c r="I10">
        <v>22.792200000000001</v>
      </c>
      <c r="J10">
        <v>23.822200775146484</v>
      </c>
      <c r="K10">
        <v>22.950099999999999</v>
      </c>
      <c r="L10">
        <v>22.386500000000002</v>
      </c>
      <c r="M10">
        <v>19.904399999999999</v>
      </c>
      <c r="N10">
        <v>21.247440000000001</v>
      </c>
    </row>
    <row r="11" spans="1:14" x14ac:dyDescent="0.35">
      <c r="A11" s="3">
        <v>835</v>
      </c>
      <c r="B11">
        <v>19.169899999999998</v>
      </c>
      <c r="C11">
        <v>17.990400000000001</v>
      </c>
      <c r="D11">
        <v>21.319400000000002</v>
      </c>
      <c r="E11">
        <v>22.801399230957031</v>
      </c>
      <c r="F11">
        <v>20.776299999999999</v>
      </c>
      <c r="G11">
        <v>20.0061</v>
      </c>
      <c r="H11">
        <v>21.039000000000001</v>
      </c>
      <c r="I11">
        <v>22.864799999999999</v>
      </c>
      <c r="J11">
        <v>23.892999649047852</v>
      </c>
      <c r="K11">
        <v>22.9923</v>
      </c>
      <c r="L11">
        <v>22.3887</v>
      </c>
      <c r="M11">
        <v>19.985600000000002</v>
      </c>
      <c r="N11">
        <v>21.268910000000002</v>
      </c>
    </row>
    <row r="12" spans="1:14" x14ac:dyDescent="0.35">
      <c r="A12" s="3">
        <v>836</v>
      </c>
      <c r="B12">
        <v>19.327100000000002</v>
      </c>
      <c r="C12">
        <v>18.268899999999999</v>
      </c>
      <c r="D12">
        <v>21.552700000000002</v>
      </c>
      <c r="E12">
        <v>22.906700134277344</v>
      </c>
      <c r="F12">
        <v>20.887599999999999</v>
      </c>
      <c r="G12">
        <v>20.0532</v>
      </c>
      <c r="H12">
        <v>21.080300000000001</v>
      </c>
      <c r="I12">
        <v>22.824000000000002</v>
      </c>
      <c r="J12">
        <v>23.802099227905273</v>
      </c>
      <c r="K12">
        <v>23.002600000000001</v>
      </c>
      <c r="L12">
        <v>22.607299999999999</v>
      </c>
      <c r="M12">
        <v>20.151499999999999</v>
      </c>
      <c r="N12">
        <v>21.372</v>
      </c>
    </row>
    <row r="13" spans="1:14" x14ac:dyDescent="0.35">
      <c r="A13" s="3">
        <v>837</v>
      </c>
      <c r="B13">
        <v>19.191099999999999</v>
      </c>
      <c r="C13">
        <v>18.150400000000001</v>
      </c>
      <c r="D13">
        <v>21.328900000000001</v>
      </c>
      <c r="E13">
        <v>22.866600036621094</v>
      </c>
      <c r="F13">
        <v>20.815000000000001</v>
      </c>
      <c r="G13">
        <v>19.98</v>
      </c>
      <c r="H13">
        <v>20.945799999999998</v>
      </c>
      <c r="I13">
        <v>22.782800000000002</v>
      </c>
      <c r="J13">
        <v>23.779300689697266</v>
      </c>
      <c r="K13">
        <v>23.114000000000001</v>
      </c>
      <c r="L13">
        <v>23.000800000000002</v>
      </c>
      <c r="M13">
        <v>20.1035</v>
      </c>
      <c r="N13">
        <v>21.338180000000001</v>
      </c>
    </row>
    <row r="14" spans="1:14" x14ac:dyDescent="0.35">
      <c r="A14" s="3">
        <v>838</v>
      </c>
      <c r="B14">
        <v>19.148499999999999</v>
      </c>
      <c r="C14">
        <v>17.957999999999998</v>
      </c>
      <c r="D14">
        <v>21.197700000000001</v>
      </c>
      <c r="E14">
        <v>22.766300201416016</v>
      </c>
      <c r="F14">
        <v>20.7865</v>
      </c>
      <c r="G14">
        <v>19.948799999999999</v>
      </c>
      <c r="H14">
        <v>20.919599999999999</v>
      </c>
      <c r="I14">
        <v>22.650400000000001</v>
      </c>
      <c r="J14">
        <v>23.581499099731445</v>
      </c>
      <c r="K14">
        <v>23.010899999999999</v>
      </c>
      <c r="L14">
        <v>22.751300000000001</v>
      </c>
      <c r="M14">
        <v>20.0318</v>
      </c>
      <c r="N14">
        <v>21.22927</v>
      </c>
    </row>
    <row r="15" spans="1:14" x14ac:dyDescent="0.35">
      <c r="A15" s="3">
        <v>840</v>
      </c>
      <c r="B15">
        <v>19.013300000000001</v>
      </c>
      <c r="C15">
        <v>18.019600000000001</v>
      </c>
      <c r="D15">
        <v>20.892199999999999</v>
      </c>
      <c r="E15">
        <v>22.467399597167969</v>
      </c>
      <c r="F15">
        <v>20.6205</v>
      </c>
      <c r="G15">
        <v>19.897500000000001</v>
      </c>
      <c r="H15">
        <v>20.936</v>
      </c>
      <c r="I15">
        <v>22.5974</v>
      </c>
      <c r="J15">
        <v>23.48390007019043</v>
      </c>
      <c r="K15">
        <v>22.66</v>
      </c>
      <c r="L15">
        <v>22.405799999999999</v>
      </c>
      <c r="M15">
        <v>19.7363</v>
      </c>
      <c r="N15">
        <v>21.060829999999999</v>
      </c>
    </row>
    <row r="16" spans="1:14" x14ac:dyDescent="0.35">
      <c r="A16" s="3">
        <v>841</v>
      </c>
      <c r="B16">
        <v>19.197600000000001</v>
      </c>
      <c r="C16">
        <v>18.125299999999999</v>
      </c>
      <c r="D16">
        <v>21.224799999999998</v>
      </c>
      <c r="E16">
        <v>22.68280029296875</v>
      </c>
      <c r="F16">
        <v>20.607099999999999</v>
      </c>
      <c r="G16">
        <v>19.9117</v>
      </c>
      <c r="H16">
        <v>20.927</v>
      </c>
      <c r="I16">
        <v>22.69</v>
      </c>
      <c r="J16">
        <v>23.583400726318359</v>
      </c>
      <c r="K16">
        <v>23.071400000000001</v>
      </c>
      <c r="L16">
        <v>22.742100000000001</v>
      </c>
      <c r="M16">
        <v>20.164100000000001</v>
      </c>
      <c r="N16">
        <v>21.243939999999998</v>
      </c>
    </row>
    <row r="17" spans="1:14" x14ac:dyDescent="0.35">
      <c r="A17" s="3">
        <v>845</v>
      </c>
      <c r="B17">
        <v>19.8796</v>
      </c>
      <c r="C17">
        <v>19.008900000000001</v>
      </c>
      <c r="D17">
        <v>21.8278</v>
      </c>
      <c r="E17">
        <v>22.985700607299805</v>
      </c>
      <c r="F17">
        <v>20.733699999999999</v>
      </c>
      <c r="G17">
        <v>19.9924</v>
      </c>
      <c r="H17">
        <v>20.973199999999999</v>
      </c>
      <c r="I17">
        <v>22.777200000000001</v>
      </c>
      <c r="J17">
        <v>23.659700393676758</v>
      </c>
      <c r="K17">
        <v>23.443100000000001</v>
      </c>
      <c r="L17">
        <v>23.5303</v>
      </c>
      <c r="M17">
        <v>20.699100000000001</v>
      </c>
      <c r="N17">
        <v>21.625889999999998</v>
      </c>
    </row>
    <row r="18" spans="1:14" x14ac:dyDescent="0.35">
      <c r="A18" s="3">
        <v>846</v>
      </c>
      <c r="B18">
        <v>20.4757</v>
      </c>
      <c r="C18">
        <v>19.3155</v>
      </c>
      <c r="D18">
        <v>22.048999999999999</v>
      </c>
      <c r="E18">
        <v>22.814199447631836</v>
      </c>
      <c r="F18">
        <v>20.6983</v>
      </c>
      <c r="G18">
        <v>19.915600000000001</v>
      </c>
      <c r="H18">
        <v>20.894300000000001</v>
      </c>
      <c r="I18">
        <v>22.7072</v>
      </c>
      <c r="J18">
        <v>23.832099914550781</v>
      </c>
      <c r="K18">
        <v>23.333500000000001</v>
      </c>
      <c r="L18">
        <v>23.312999999999999</v>
      </c>
      <c r="M18">
        <v>21.234100000000002</v>
      </c>
      <c r="N18">
        <v>21.715209999999999</v>
      </c>
    </row>
    <row r="19" spans="1:14" x14ac:dyDescent="0.35">
      <c r="A19" s="3">
        <v>847</v>
      </c>
      <c r="B19">
        <v>21.499700000000001</v>
      </c>
      <c r="C19">
        <v>20.460799999999999</v>
      </c>
      <c r="D19">
        <v>22.4849</v>
      </c>
      <c r="E19">
        <v>22.821100234985352</v>
      </c>
      <c r="F19">
        <v>20.565300000000001</v>
      </c>
      <c r="G19">
        <v>19.747499999999999</v>
      </c>
      <c r="H19">
        <v>20.798500000000001</v>
      </c>
      <c r="I19">
        <v>22.975300000000001</v>
      </c>
      <c r="J19">
        <v>24.132200241088867</v>
      </c>
      <c r="K19">
        <v>24.1081</v>
      </c>
      <c r="L19">
        <v>24.616399999999999</v>
      </c>
      <c r="M19">
        <v>22.804300000000001</v>
      </c>
      <c r="N19">
        <v>22.251169999999998</v>
      </c>
    </row>
    <row r="20" spans="1:14" x14ac:dyDescent="0.35">
      <c r="A20" s="3">
        <v>850</v>
      </c>
      <c r="B20">
        <v>22.433299999999999</v>
      </c>
      <c r="C20">
        <v>21.639500000000002</v>
      </c>
      <c r="D20">
        <v>23.121700000000001</v>
      </c>
      <c r="E20">
        <v>22.784099578857422</v>
      </c>
      <c r="F20">
        <v>20.657800000000002</v>
      </c>
      <c r="G20">
        <v>19.667999999999999</v>
      </c>
      <c r="H20">
        <v>20.595600000000001</v>
      </c>
      <c r="I20">
        <v>22.806799999999999</v>
      </c>
      <c r="J20">
        <v>24.417600631713867</v>
      </c>
      <c r="K20">
        <v>24.812799999999999</v>
      </c>
      <c r="L20">
        <v>24.9969</v>
      </c>
      <c r="M20">
        <v>23.655100000000001</v>
      </c>
      <c r="N20">
        <v>22.632429999999999</v>
      </c>
    </row>
    <row r="21" spans="1:14" x14ac:dyDescent="0.35">
      <c r="A21" s="3">
        <v>852</v>
      </c>
      <c r="B21">
        <v>23.6921</v>
      </c>
      <c r="C21">
        <v>22.6264</v>
      </c>
      <c r="D21">
        <v>23.4177</v>
      </c>
      <c r="E21">
        <v>22.571399688720703</v>
      </c>
      <c r="F21">
        <v>20.0352</v>
      </c>
      <c r="G21">
        <v>18.766500000000001</v>
      </c>
      <c r="H21">
        <v>19.8385</v>
      </c>
      <c r="I21">
        <v>22.405799999999999</v>
      </c>
      <c r="J21">
        <v>24.152900695800781</v>
      </c>
      <c r="K21">
        <v>24.819700000000001</v>
      </c>
      <c r="L21">
        <v>25.045100000000001</v>
      </c>
      <c r="M21">
        <v>24.123000000000001</v>
      </c>
      <c r="N21">
        <v>22.62453</v>
      </c>
    </row>
    <row r="22" spans="1:14" x14ac:dyDescent="0.35">
      <c r="A22" s="3">
        <v>853</v>
      </c>
      <c r="B22">
        <v>22.3825</v>
      </c>
      <c r="C22">
        <v>21.764099999999999</v>
      </c>
      <c r="D22">
        <v>23.209399999999999</v>
      </c>
      <c r="E22">
        <v>22.945600509643555</v>
      </c>
      <c r="F22">
        <v>20.6557</v>
      </c>
      <c r="G22">
        <v>19.650200000000002</v>
      </c>
      <c r="H22">
        <v>20.59</v>
      </c>
      <c r="I22">
        <v>22.846499999999999</v>
      </c>
      <c r="J22">
        <v>24.37030029296875</v>
      </c>
      <c r="K22">
        <v>24.711400000000001</v>
      </c>
      <c r="L22">
        <v>25.091100000000001</v>
      </c>
      <c r="M22">
        <v>23.4467</v>
      </c>
      <c r="N22">
        <v>22.63862</v>
      </c>
    </row>
    <row r="23" spans="1:14" x14ac:dyDescent="0.35">
      <c r="A23" s="3">
        <v>854</v>
      </c>
      <c r="B23">
        <v>21.634799999999998</v>
      </c>
      <c r="C23">
        <v>20.393799999999999</v>
      </c>
      <c r="D23">
        <v>21.782499999999999</v>
      </c>
      <c r="E23">
        <v>21.844499588012695</v>
      </c>
      <c r="F23">
        <v>20.029399999999999</v>
      </c>
      <c r="G23">
        <v>18.833100000000002</v>
      </c>
      <c r="H23">
        <v>20.117000000000001</v>
      </c>
      <c r="I23">
        <v>22.583400000000001</v>
      </c>
      <c r="J23">
        <v>24.850000381469727</v>
      </c>
      <c r="K23">
        <v>25.270299999999999</v>
      </c>
      <c r="L23">
        <v>24.9466</v>
      </c>
      <c r="M23">
        <v>22.9495</v>
      </c>
      <c r="N23">
        <v>22.102910000000001</v>
      </c>
    </row>
    <row r="24" spans="1:14" x14ac:dyDescent="0.35">
      <c r="A24" s="3">
        <v>860</v>
      </c>
      <c r="B24">
        <v>26.177499999999998</v>
      </c>
      <c r="C24">
        <v>24.528099999999998</v>
      </c>
      <c r="D24">
        <v>24.053000000000001</v>
      </c>
      <c r="E24">
        <v>22.224100112915039</v>
      </c>
      <c r="F24">
        <v>18.910499999999999</v>
      </c>
      <c r="G24">
        <v>17.371400000000001</v>
      </c>
      <c r="H24">
        <v>18.575600000000001</v>
      </c>
      <c r="I24">
        <v>21.564699999999998</v>
      </c>
      <c r="J24">
        <v>24.134199142456055</v>
      </c>
      <c r="K24">
        <v>25.1523</v>
      </c>
      <c r="L24">
        <v>26.133900000000001</v>
      </c>
      <c r="M24">
        <v>26.2561</v>
      </c>
      <c r="N24">
        <v>22.923449999999999</v>
      </c>
    </row>
    <row r="25" spans="1:14" x14ac:dyDescent="0.35">
      <c r="A25" s="3">
        <v>862</v>
      </c>
      <c r="B25">
        <v>24.9453</v>
      </c>
      <c r="C25">
        <v>23.978300000000001</v>
      </c>
      <c r="D25">
        <v>23.841699999999999</v>
      </c>
      <c r="E25">
        <v>21.708099365234375</v>
      </c>
      <c r="F25">
        <v>19.219000000000001</v>
      </c>
      <c r="G25">
        <v>17.866499999999998</v>
      </c>
      <c r="H25">
        <v>18.987200000000001</v>
      </c>
      <c r="I25">
        <v>21.7117</v>
      </c>
      <c r="J25">
        <v>24.180900573730469</v>
      </c>
      <c r="K25">
        <v>25.518599999999999</v>
      </c>
      <c r="L25">
        <v>26.329799999999999</v>
      </c>
      <c r="M25">
        <v>25.398199999999999</v>
      </c>
      <c r="N25">
        <v>22.807110000000002</v>
      </c>
    </row>
    <row r="26" spans="1:14" x14ac:dyDescent="0.35">
      <c r="A26" s="3">
        <v>870</v>
      </c>
      <c r="B26">
        <v>27.745899999999999</v>
      </c>
      <c r="C26">
        <v>24.405999999999999</v>
      </c>
      <c r="D26">
        <v>24.031400000000001</v>
      </c>
      <c r="E26">
        <v>20.623899459838867</v>
      </c>
      <c r="F26">
        <v>16.539300000000001</v>
      </c>
      <c r="G26">
        <v>14.9473</v>
      </c>
      <c r="H26">
        <v>16.199200000000001</v>
      </c>
      <c r="I26">
        <v>19.464300000000001</v>
      </c>
      <c r="J26">
        <v>22.415899276733398</v>
      </c>
      <c r="K26">
        <v>24.624700000000001</v>
      </c>
      <c r="L26">
        <v>26.355699999999999</v>
      </c>
      <c r="M26">
        <v>26.4694</v>
      </c>
      <c r="N26">
        <v>21.985250000000001</v>
      </c>
    </row>
    <row r="27" spans="1:14" x14ac:dyDescent="0.35">
      <c r="A27">
        <v>872</v>
      </c>
      <c r="B27">
        <v>27.571200000000001</v>
      </c>
      <c r="C27">
        <v>24.4163</v>
      </c>
      <c r="D27">
        <v>23.748999999999999</v>
      </c>
      <c r="E27">
        <v>20.645500183105469</v>
      </c>
      <c r="F27">
        <v>16.6541</v>
      </c>
      <c r="G27">
        <v>15.1738</v>
      </c>
      <c r="H27">
        <v>16.302700000000002</v>
      </c>
      <c r="I27">
        <v>19.6496</v>
      </c>
      <c r="J27">
        <v>23.007200241088867</v>
      </c>
      <c r="K27">
        <v>25.2087</v>
      </c>
      <c r="L27">
        <v>26.610900000000001</v>
      </c>
      <c r="M27">
        <v>26.198799999999999</v>
      </c>
      <c r="N27">
        <v>22.098980000000001</v>
      </c>
    </row>
    <row r="28" spans="1:14" x14ac:dyDescent="0.35">
      <c r="A28" s="3">
        <v>880</v>
      </c>
      <c r="B28">
        <v>20.1874</v>
      </c>
      <c r="C28">
        <v>18.398900000000001</v>
      </c>
      <c r="D28">
        <v>20.180900000000001</v>
      </c>
      <c r="E28">
        <v>19.907199859619141</v>
      </c>
      <c r="F28">
        <v>19.046700000000001</v>
      </c>
      <c r="G28">
        <v>17.9436</v>
      </c>
      <c r="H28">
        <v>19.4329</v>
      </c>
      <c r="I28">
        <v>22.4316</v>
      </c>
      <c r="J28">
        <v>24.677700042724609</v>
      </c>
      <c r="K28">
        <v>25.715199999999999</v>
      </c>
      <c r="L28">
        <v>24.8443</v>
      </c>
      <c r="M28">
        <v>21.470199999999998</v>
      </c>
      <c r="N28">
        <v>21.18638</v>
      </c>
    </row>
    <row r="29" spans="1:14" x14ac:dyDescent="0.35">
      <c r="A29" s="3">
        <v>885</v>
      </c>
      <c r="B29">
        <v>21.634499999999999</v>
      </c>
      <c r="C29">
        <v>20.220099999999999</v>
      </c>
      <c r="D29">
        <v>20.6965</v>
      </c>
      <c r="E29">
        <v>19.61829948425293</v>
      </c>
      <c r="F29">
        <v>18.938700000000001</v>
      </c>
      <c r="G29">
        <v>18.322700000000001</v>
      </c>
      <c r="H29">
        <v>19.933399999999999</v>
      </c>
      <c r="I29">
        <v>22.546900000000001</v>
      </c>
      <c r="J29">
        <v>24.661600112915039</v>
      </c>
      <c r="K29">
        <v>25.771899999999999</v>
      </c>
      <c r="L29">
        <v>25.096299999999999</v>
      </c>
      <c r="M29">
        <v>22.6462</v>
      </c>
      <c r="N29">
        <v>21.673929999999999</v>
      </c>
    </row>
    <row r="30" spans="1:14" x14ac:dyDescent="0.35">
      <c r="A30" s="3">
        <v>886</v>
      </c>
      <c r="B30">
        <v>20.295100000000001</v>
      </c>
      <c r="C30">
        <v>19.5976</v>
      </c>
      <c r="D30">
        <v>21.9894</v>
      </c>
      <c r="E30">
        <v>22.722799301147461</v>
      </c>
      <c r="F30">
        <v>20.679500000000001</v>
      </c>
      <c r="G30">
        <v>19.970600000000001</v>
      </c>
      <c r="H30">
        <v>21.020099999999999</v>
      </c>
      <c r="I30">
        <v>23.276399999999999</v>
      </c>
      <c r="J30">
        <v>24.740999221801758</v>
      </c>
      <c r="K30">
        <v>24.753900000000002</v>
      </c>
      <c r="L30">
        <v>24.322900000000001</v>
      </c>
      <c r="M30">
        <v>21.151299999999999</v>
      </c>
      <c r="N30">
        <v>22.043379999999999</v>
      </c>
    </row>
    <row r="31" spans="1:14" x14ac:dyDescent="0.35">
      <c r="A31" s="3">
        <v>2000</v>
      </c>
      <c r="B31">
        <v>23.311299999999999</v>
      </c>
      <c r="C31">
        <v>20.800599999999999</v>
      </c>
      <c r="D31">
        <v>17.326000000000001</v>
      </c>
      <c r="E31">
        <v>14.029500007629395</v>
      </c>
      <c r="F31">
        <v>9.9068199999999997</v>
      </c>
      <c r="G31">
        <v>8.9750300000000003</v>
      </c>
      <c r="H31">
        <v>9.8706600000000009</v>
      </c>
      <c r="I31">
        <v>13.553000000000001</v>
      </c>
      <c r="J31">
        <v>17.024200439453125</v>
      </c>
      <c r="K31">
        <v>19.931100000000001</v>
      </c>
      <c r="L31">
        <v>21.164200000000001</v>
      </c>
      <c r="M31">
        <v>23.3355</v>
      </c>
      <c r="N31">
        <v>16.602329999999998</v>
      </c>
    </row>
    <row r="32" spans="1:14" x14ac:dyDescent="0.35">
      <c r="A32" s="3">
        <v>2006</v>
      </c>
      <c r="B32">
        <v>23.540800000000001</v>
      </c>
      <c r="C32">
        <v>20.965900000000001</v>
      </c>
      <c r="D32">
        <v>17.619299999999999</v>
      </c>
      <c r="E32">
        <v>14.057100296020508</v>
      </c>
      <c r="F32">
        <v>9.8764299999999992</v>
      </c>
      <c r="G32">
        <v>8.8998000000000008</v>
      </c>
      <c r="H32">
        <v>9.7549700000000001</v>
      </c>
      <c r="I32">
        <v>13.452199999999999</v>
      </c>
      <c r="J32">
        <v>17.065099716186523</v>
      </c>
      <c r="K32">
        <v>20.027999999999999</v>
      </c>
      <c r="L32">
        <v>21.249300000000002</v>
      </c>
      <c r="M32">
        <v>23.586500000000001</v>
      </c>
      <c r="N32">
        <v>16.674620000000001</v>
      </c>
    </row>
    <row r="33" spans="1:14" x14ac:dyDescent="0.35">
      <c r="A33" s="3">
        <v>2007</v>
      </c>
      <c r="B33">
        <v>23.540800000000001</v>
      </c>
      <c r="C33">
        <v>20.965900000000001</v>
      </c>
      <c r="D33">
        <v>17.619299999999999</v>
      </c>
      <c r="E33">
        <v>14.057100296020508</v>
      </c>
      <c r="F33">
        <v>9.8764299999999992</v>
      </c>
      <c r="G33">
        <v>8.8998000000000008</v>
      </c>
      <c r="H33">
        <v>9.7549700000000001</v>
      </c>
      <c r="I33">
        <v>13.452199999999999</v>
      </c>
      <c r="J33">
        <v>17.065099716186523</v>
      </c>
      <c r="K33">
        <v>20.027999999999999</v>
      </c>
      <c r="L33">
        <v>21.249300000000002</v>
      </c>
      <c r="M33">
        <v>23.586500000000001</v>
      </c>
      <c r="N33">
        <v>16.674620000000001</v>
      </c>
    </row>
    <row r="34" spans="1:14" x14ac:dyDescent="0.35">
      <c r="A34" s="3">
        <v>2008</v>
      </c>
      <c r="B34">
        <v>23.540800000000001</v>
      </c>
      <c r="C34">
        <v>20.965900000000001</v>
      </c>
      <c r="D34">
        <v>17.619299999999999</v>
      </c>
      <c r="E34">
        <v>14.057100296020508</v>
      </c>
      <c r="F34">
        <v>9.8764299999999992</v>
      </c>
      <c r="G34">
        <v>8.8998000000000008</v>
      </c>
      <c r="H34">
        <v>9.7549700000000001</v>
      </c>
      <c r="I34">
        <v>13.452199999999999</v>
      </c>
      <c r="J34">
        <v>17.065099716186523</v>
      </c>
      <c r="K34">
        <v>20.027999999999999</v>
      </c>
      <c r="L34">
        <v>21.249300000000002</v>
      </c>
      <c r="M34">
        <v>23.586500000000001</v>
      </c>
      <c r="N34">
        <v>16.674620000000001</v>
      </c>
    </row>
    <row r="35" spans="1:14" x14ac:dyDescent="0.35">
      <c r="A35" s="3">
        <v>2009</v>
      </c>
      <c r="B35">
        <v>23.311299999999999</v>
      </c>
      <c r="C35">
        <v>20.800599999999999</v>
      </c>
      <c r="D35">
        <v>17.326000000000001</v>
      </c>
      <c r="E35">
        <v>14.029500007629395</v>
      </c>
      <c r="F35">
        <v>9.9068199999999997</v>
      </c>
      <c r="G35">
        <v>8.9750300000000003</v>
      </c>
      <c r="H35">
        <v>9.8706600000000009</v>
      </c>
      <c r="I35">
        <v>13.553000000000001</v>
      </c>
      <c r="J35">
        <v>17.024200439453125</v>
      </c>
      <c r="K35">
        <v>19.931100000000001</v>
      </c>
      <c r="L35">
        <v>21.164200000000001</v>
      </c>
      <c r="M35">
        <v>23.3355</v>
      </c>
      <c r="N35">
        <v>16.602329999999998</v>
      </c>
    </row>
    <row r="36" spans="1:14" x14ac:dyDescent="0.35">
      <c r="A36" s="3">
        <v>2010</v>
      </c>
      <c r="B36">
        <v>23.540800000000001</v>
      </c>
      <c r="C36">
        <v>20.965900000000001</v>
      </c>
      <c r="D36">
        <v>17.619299999999999</v>
      </c>
      <c r="E36">
        <v>14.057100296020508</v>
      </c>
      <c r="F36">
        <v>9.8764299999999992</v>
      </c>
      <c r="G36">
        <v>8.8998000000000008</v>
      </c>
      <c r="H36">
        <v>9.7549700000000001</v>
      </c>
      <c r="I36">
        <v>13.452199999999999</v>
      </c>
      <c r="J36">
        <v>17.065099716186523</v>
      </c>
      <c r="K36">
        <v>20.027999999999999</v>
      </c>
      <c r="L36">
        <v>21.249300000000002</v>
      </c>
      <c r="M36">
        <v>23.586500000000001</v>
      </c>
      <c r="N36">
        <v>16.674620000000001</v>
      </c>
    </row>
    <row r="37" spans="1:14" x14ac:dyDescent="0.35">
      <c r="A37" s="3">
        <v>2011</v>
      </c>
      <c r="B37">
        <v>23.311299999999999</v>
      </c>
      <c r="C37">
        <v>20.800599999999999</v>
      </c>
      <c r="D37">
        <v>17.326000000000001</v>
      </c>
      <c r="E37">
        <v>14.029500007629395</v>
      </c>
      <c r="F37">
        <v>9.9068199999999997</v>
      </c>
      <c r="G37">
        <v>8.9750300000000003</v>
      </c>
      <c r="H37">
        <v>9.8706600000000009</v>
      </c>
      <c r="I37">
        <v>13.553000000000001</v>
      </c>
      <c r="J37">
        <v>17.024200439453125</v>
      </c>
      <c r="K37">
        <v>19.931100000000001</v>
      </c>
      <c r="L37">
        <v>21.164200000000001</v>
      </c>
      <c r="M37">
        <v>23.3355</v>
      </c>
      <c r="N37">
        <v>16.602329999999998</v>
      </c>
    </row>
    <row r="38" spans="1:14" x14ac:dyDescent="0.35">
      <c r="A38" s="3">
        <v>2015</v>
      </c>
      <c r="B38">
        <v>23.540800000000001</v>
      </c>
      <c r="C38">
        <v>20.965900000000001</v>
      </c>
      <c r="D38">
        <v>17.619299999999999</v>
      </c>
      <c r="E38">
        <v>14.057100296020508</v>
      </c>
      <c r="F38">
        <v>9.8764299999999992</v>
      </c>
      <c r="G38">
        <v>8.8998000000000008</v>
      </c>
      <c r="H38">
        <v>9.7549700000000001</v>
      </c>
      <c r="I38">
        <v>13.452199999999999</v>
      </c>
      <c r="J38">
        <v>17.065099716186523</v>
      </c>
      <c r="K38">
        <v>20.027999999999999</v>
      </c>
      <c r="L38">
        <v>21.249300000000002</v>
      </c>
      <c r="M38">
        <v>23.586500000000001</v>
      </c>
      <c r="N38">
        <v>16.674620000000001</v>
      </c>
    </row>
    <row r="39" spans="1:14" x14ac:dyDescent="0.35">
      <c r="A39" s="3">
        <v>2016</v>
      </c>
      <c r="B39">
        <v>23.540800000000001</v>
      </c>
      <c r="C39">
        <v>20.965900000000001</v>
      </c>
      <c r="D39">
        <v>17.619299999999999</v>
      </c>
      <c r="E39">
        <v>14.057100296020508</v>
      </c>
      <c r="F39">
        <v>9.8764299999999992</v>
      </c>
      <c r="G39">
        <v>8.8998000000000008</v>
      </c>
      <c r="H39">
        <v>9.7549700000000001</v>
      </c>
      <c r="I39">
        <v>13.452199999999999</v>
      </c>
      <c r="J39">
        <v>17.065099716186523</v>
      </c>
      <c r="K39">
        <v>20.027999999999999</v>
      </c>
      <c r="L39">
        <v>21.249300000000002</v>
      </c>
      <c r="M39">
        <v>23.586500000000001</v>
      </c>
      <c r="N39">
        <v>16.674620000000001</v>
      </c>
    </row>
    <row r="40" spans="1:14" x14ac:dyDescent="0.35">
      <c r="A40" s="3">
        <v>2017</v>
      </c>
      <c r="B40">
        <v>23.540800000000001</v>
      </c>
      <c r="C40">
        <v>20.965900000000001</v>
      </c>
      <c r="D40">
        <v>17.619299999999999</v>
      </c>
      <c r="E40">
        <v>14.057100296020508</v>
      </c>
      <c r="F40">
        <v>9.8764299999999992</v>
      </c>
      <c r="G40">
        <v>8.8998000000000008</v>
      </c>
      <c r="H40">
        <v>9.7549700000000001</v>
      </c>
      <c r="I40">
        <v>13.452199999999999</v>
      </c>
      <c r="J40">
        <v>17.065099716186523</v>
      </c>
      <c r="K40">
        <v>20.027999999999999</v>
      </c>
      <c r="L40">
        <v>21.249300000000002</v>
      </c>
      <c r="M40">
        <v>23.586500000000001</v>
      </c>
      <c r="N40">
        <v>16.674620000000001</v>
      </c>
    </row>
    <row r="41" spans="1:14" x14ac:dyDescent="0.35">
      <c r="A41" s="3">
        <v>2018</v>
      </c>
      <c r="B41">
        <v>23.8005</v>
      </c>
      <c r="C41">
        <v>21.37</v>
      </c>
      <c r="D41">
        <v>17.792899999999999</v>
      </c>
      <c r="E41">
        <v>14.022000312805176</v>
      </c>
      <c r="F41">
        <v>9.8479399999999995</v>
      </c>
      <c r="G41">
        <v>8.9256899999999995</v>
      </c>
      <c r="H41">
        <v>9.7962600000000002</v>
      </c>
      <c r="I41">
        <v>13.4453</v>
      </c>
      <c r="J41">
        <v>17.038400650024414</v>
      </c>
      <c r="K41">
        <v>20.1496</v>
      </c>
      <c r="L41">
        <v>21.301400000000001</v>
      </c>
      <c r="M41">
        <v>23.863600000000002</v>
      </c>
      <c r="N41">
        <v>16.77947</v>
      </c>
    </row>
    <row r="42" spans="1:14" x14ac:dyDescent="0.35">
      <c r="A42" s="3">
        <v>2019</v>
      </c>
      <c r="B42">
        <v>23.8005</v>
      </c>
      <c r="C42">
        <v>21.37</v>
      </c>
      <c r="D42">
        <v>17.792899999999999</v>
      </c>
      <c r="E42">
        <v>14.022000312805176</v>
      </c>
      <c r="F42">
        <v>9.8479399999999995</v>
      </c>
      <c r="G42">
        <v>8.9256899999999995</v>
      </c>
      <c r="H42">
        <v>9.7962600000000002</v>
      </c>
      <c r="I42">
        <v>13.4453</v>
      </c>
      <c r="J42">
        <v>17.038400650024414</v>
      </c>
      <c r="K42">
        <v>20.1496</v>
      </c>
      <c r="L42">
        <v>21.301400000000001</v>
      </c>
      <c r="M42">
        <v>23.863600000000002</v>
      </c>
      <c r="N42">
        <v>16.77947</v>
      </c>
    </row>
    <row r="43" spans="1:14" x14ac:dyDescent="0.35">
      <c r="A43" s="3">
        <v>2020</v>
      </c>
      <c r="B43">
        <v>23.8005</v>
      </c>
      <c r="C43">
        <v>21.37</v>
      </c>
      <c r="D43">
        <v>17.792899999999999</v>
      </c>
      <c r="E43">
        <v>14.022000312805176</v>
      </c>
      <c r="F43">
        <v>9.8479399999999995</v>
      </c>
      <c r="G43">
        <v>8.9256899999999995</v>
      </c>
      <c r="H43">
        <v>9.7962600000000002</v>
      </c>
      <c r="I43">
        <v>13.4453</v>
      </c>
      <c r="J43">
        <v>17.038400650024414</v>
      </c>
      <c r="K43">
        <v>20.1496</v>
      </c>
      <c r="L43">
        <v>21.301400000000001</v>
      </c>
      <c r="M43">
        <v>23.863600000000002</v>
      </c>
      <c r="N43">
        <v>16.77947</v>
      </c>
    </row>
    <row r="44" spans="1:14" x14ac:dyDescent="0.35">
      <c r="A44" s="3">
        <v>2021</v>
      </c>
      <c r="B44">
        <v>23.9009</v>
      </c>
      <c r="C44">
        <v>21.268000000000001</v>
      </c>
      <c r="D44">
        <v>18.04</v>
      </c>
      <c r="E44">
        <v>14.42870044708252</v>
      </c>
      <c r="F44">
        <v>9.9416700000000002</v>
      </c>
      <c r="G44">
        <v>8.8719699999999992</v>
      </c>
      <c r="H44">
        <v>9.7142700000000008</v>
      </c>
      <c r="I44">
        <v>13.466900000000001</v>
      </c>
      <c r="J44">
        <v>17.181999206542969</v>
      </c>
      <c r="K44">
        <v>20.271599999999999</v>
      </c>
      <c r="L44">
        <v>21.706499999999998</v>
      </c>
      <c r="M44">
        <v>23.9252</v>
      </c>
      <c r="N44">
        <v>16.893139999999999</v>
      </c>
    </row>
    <row r="45" spans="1:14" x14ac:dyDescent="0.35">
      <c r="A45" s="3">
        <v>2022</v>
      </c>
      <c r="B45">
        <v>23.9009</v>
      </c>
      <c r="C45">
        <v>21.268000000000001</v>
      </c>
      <c r="D45">
        <v>18.04</v>
      </c>
      <c r="E45">
        <v>14.42870044708252</v>
      </c>
      <c r="F45">
        <v>9.9416700000000002</v>
      </c>
      <c r="G45">
        <v>8.8719699999999992</v>
      </c>
      <c r="H45">
        <v>9.7142700000000008</v>
      </c>
      <c r="I45">
        <v>13.466900000000001</v>
      </c>
      <c r="J45">
        <v>17.181999206542969</v>
      </c>
      <c r="K45">
        <v>20.271599999999999</v>
      </c>
      <c r="L45">
        <v>21.706499999999998</v>
      </c>
      <c r="M45">
        <v>23.9252</v>
      </c>
      <c r="N45">
        <v>16.893139999999999</v>
      </c>
    </row>
    <row r="46" spans="1:14" x14ac:dyDescent="0.35">
      <c r="A46" s="3">
        <v>2023</v>
      </c>
      <c r="B46">
        <v>23.9009</v>
      </c>
      <c r="C46">
        <v>21.268000000000001</v>
      </c>
      <c r="D46">
        <v>18.04</v>
      </c>
      <c r="E46">
        <v>14.42870044708252</v>
      </c>
      <c r="F46">
        <v>9.9416700000000002</v>
      </c>
      <c r="G46">
        <v>8.8719699999999992</v>
      </c>
      <c r="H46">
        <v>9.7142700000000008</v>
      </c>
      <c r="I46">
        <v>13.466900000000001</v>
      </c>
      <c r="J46">
        <v>17.181999206542969</v>
      </c>
      <c r="K46">
        <v>20.271599999999999</v>
      </c>
      <c r="L46">
        <v>21.706499999999998</v>
      </c>
      <c r="M46">
        <v>23.9252</v>
      </c>
      <c r="N46">
        <v>16.893139999999999</v>
      </c>
    </row>
    <row r="47" spans="1:14" x14ac:dyDescent="0.35">
      <c r="A47" s="3">
        <v>2024</v>
      </c>
      <c r="B47">
        <v>23.9009</v>
      </c>
      <c r="C47">
        <v>21.268000000000001</v>
      </c>
      <c r="D47">
        <v>18.04</v>
      </c>
      <c r="E47">
        <v>14.42870044708252</v>
      </c>
      <c r="F47">
        <v>9.9416700000000002</v>
      </c>
      <c r="G47">
        <v>8.8719699999999992</v>
      </c>
      <c r="H47">
        <v>9.7142700000000008</v>
      </c>
      <c r="I47">
        <v>13.466900000000001</v>
      </c>
      <c r="J47">
        <v>17.181999206542969</v>
      </c>
      <c r="K47">
        <v>20.271599999999999</v>
      </c>
      <c r="L47">
        <v>21.706499999999998</v>
      </c>
      <c r="M47">
        <v>23.9252</v>
      </c>
      <c r="N47">
        <v>16.893139999999999</v>
      </c>
    </row>
    <row r="48" spans="1:14" x14ac:dyDescent="0.35">
      <c r="A48" s="3">
        <v>2025</v>
      </c>
      <c r="B48">
        <v>23.9009</v>
      </c>
      <c r="C48">
        <v>21.268000000000001</v>
      </c>
      <c r="D48">
        <v>18.04</v>
      </c>
      <c r="E48">
        <v>14.42870044708252</v>
      </c>
      <c r="F48">
        <v>9.9416700000000002</v>
      </c>
      <c r="G48">
        <v>8.8719699999999992</v>
      </c>
      <c r="H48">
        <v>9.7142700000000008</v>
      </c>
      <c r="I48">
        <v>13.466900000000001</v>
      </c>
      <c r="J48">
        <v>17.181999206542969</v>
      </c>
      <c r="K48">
        <v>20.271599999999999</v>
      </c>
      <c r="L48">
        <v>21.706499999999998</v>
      </c>
      <c r="M48">
        <v>23.9252</v>
      </c>
      <c r="N48">
        <v>16.893139999999999</v>
      </c>
    </row>
    <row r="49" spans="1:14" x14ac:dyDescent="0.35">
      <c r="A49" s="3">
        <v>2026</v>
      </c>
      <c r="B49">
        <v>23.9009</v>
      </c>
      <c r="C49">
        <v>21.268000000000001</v>
      </c>
      <c r="D49">
        <v>18.04</v>
      </c>
      <c r="E49">
        <v>14.42870044708252</v>
      </c>
      <c r="F49">
        <v>9.9416700000000002</v>
      </c>
      <c r="G49">
        <v>8.8719699999999992</v>
      </c>
      <c r="H49">
        <v>9.7142700000000008</v>
      </c>
      <c r="I49">
        <v>13.466900000000001</v>
      </c>
      <c r="J49">
        <v>17.181999206542969</v>
      </c>
      <c r="K49">
        <v>20.271599999999999</v>
      </c>
      <c r="L49">
        <v>21.706499999999998</v>
      </c>
      <c r="M49">
        <v>23.9252</v>
      </c>
      <c r="N49">
        <v>16.893139999999999</v>
      </c>
    </row>
    <row r="50" spans="1:14" x14ac:dyDescent="0.35">
      <c r="A50" s="3">
        <v>2027</v>
      </c>
      <c r="B50">
        <v>23.616199999999999</v>
      </c>
      <c r="C50">
        <v>21.197199999999999</v>
      </c>
      <c r="D50">
        <v>17.805499999999999</v>
      </c>
      <c r="E50">
        <v>14.334400177001953</v>
      </c>
      <c r="F50">
        <v>9.9242000000000008</v>
      </c>
      <c r="G50">
        <v>8.8767499999999995</v>
      </c>
      <c r="H50">
        <v>9.8037399999999995</v>
      </c>
      <c r="I50">
        <v>13.5648</v>
      </c>
      <c r="J50">
        <v>17.092800140380859</v>
      </c>
      <c r="K50">
        <v>20.230899999999998</v>
      </c>
      <c r="L50">
        <v>21.709800000000001</v>
      </c>
      <c r="M50">
        <v>23.5883</v>
      </c>
      <c r="N50">
        <v>16.812049999999999</v>
      </c>
    </row>
    <row r="51" spans="1:14" x14ac:dyDescent="0.35">
      <c r="A51" s="3">
        <v>2028</v>
      </c>
      <c r="B51">
        <v>23.9009</v>
      </c>
      <c r="C51">
        <v>21.268000000000001</v>
      </c>
      <c r="D51">
        <v>18.04</v>
      </c>
      <c r="E51">
        <v>14.42870044708252</v>
      </c>
      <c r="F51">
        <v>9.9416700000000002</v>
      </c>
      <c r="G51">
        <v>8.8719699999999992</v>
      </c>
      <c r="H51">
        <v>9.7142700000000008</v>
      </c>
      <c r="I51">
        <v>13.466900000000001</v>
      </c>
      <c r="J51">
        <v>17.181999206542969</v>
      </c>
      <c r="K51">
        <v>20.271599999999999</v>
      </c>
      <c r="L51">
        <v>21.706499999999998</v>
      </c>
      <c r="M51">
        <v>23.9252</v>
      </c>
      <c r="N51">
        <v>16.893139999999999</v>
      </c>
    </row>
    <row r="52" spans="1:14" x14ac:dyDescent="0.35">
      <c r="A52" s="3">
        <v>2029</v>
      </c>
      <c r="B52">
        <v>23.616199999999999</v>
      </c>
      <c r="C52">
        <v>21.197199999999999</v>
      </c>
      <c r="D52">
        <v>17.805499999999999</v>
      </c>
      <c r="E52">
        <v>14.334400177001953</v>
      </c>
      <c r="F52">
        <v>9.9242000000000008</v>
      </c>
      <c r="G52">
        <v>8.8767499999999995</v>
      </c>
      <c r="H52">
        <v>9.8037399999999995</v>
      </c>
      <c r="I52">
        <v>13.5648</v>
      </c>
      <c r="J52">
        <v>17.092800140380859</v>
      </c>
      <c r="K52">
        <v>20.230899999999998</v>
      </c>
      <c r="L52">
        <v>21.709800000000001</v>
      </c>
      <c r="M52">
        <v>23.5883</v>
      </c>
      <c r="N52">
        <v>16.812049999999999</v>
      </c>
    </row>
    <row r="53" spans="1:14" x14ac:dyDescent="0.35">
      <c r="A53" s="3">
        <v>2030</v>
      </c>
      <c r="B53">
        <v>23.616199999999999</v>
      </c>
      <c r="C53">
        <v>21.197199999999999</v>
      </c>
      <c r="D53">
        <v>17.805499999999999</v>
      </c>
      <c r="E53">
        <v>14.334400177001953</v>
      </c>
      <c r="F53">
        <v>9.9242000000000008</v>
      </c>
      <c r="G53">
        <v>8.8767499999999995</v>
      </c>
      <c r="H53">
        <v>9.8037399999999995</v>
      </c>
      <c r="I53">
        <v>13.5648</v>
      </c>
      <c r="J53">
        <v>17.092800140380859</v>
      </c>
      <c r="K53">
        <v>20.230899999999998</v>
      </c>
      <c r="L53">
        <v>21.709800000000001</v>
      </c>
      <c r="M53">
        <v>23.5883</v>
      </c>
      <c r="N53">
        <v>16.812049999999999</v>
      </c>
    </row>
    <row r="54" spans="1:14" x14ac:dyDescent="0.35">
      <c r="A54" s="3">
        <v>2031</v>
      </c>
      <c r="B54">
        <v>23.9009</v>
      </c>
      <c r="C54">
        <v>21.268000000000001</v>
      </c>
      <c r="D54">
        <v>18.04</v>
      </c>
      <c r="E54">
        <v>14.42870044708252</v>
      </c>
      <c r="F54">
        <v>9.9416700000000002</v>
      </c>
      <c r="G54">
        <v>8.8719699999999992</v>
      </c>
      <c r="H54">
        <v>9.7142700000000008</v>
      </c>
      <c r="I54">
        <v>13.466900000000001</v>
      </c>
      <c r="J54">
        <v>17.181999206542969</v>
      </c>
      <c r="K54">
        <v>20.271599999999999</v>
      </c>
      <c r="L54">
        <v>21.706499999999998</v>
      </c>
      <c r="M54">
        <v>23.9252</v>
      </c>
      <c r="N54">
        <v>16.893139999999999</v>
      </c>
    </row>
    <row r="55" spans="1:14" x14ac:dyDescent="0.35">
      <c r="A55" s="3">
        <v>2032</v>
      </c>
      <c r="B55">
        <v>24.154900000000001</v>
      </c>
      <c r="C55">
        <v>21.677299999999999</v>
      </c>
      <c r="D55">
        <v>18.199300000000001</v>
      </c>
      <c r="E55">
        <v>14.478500366210938</v>
      </c>
      <c r="F55">
        <v>9.8982600000000005</v>
      </c>
      <c r="G55">
        <v>8.8369400000000002</v>
      </c>
      <c r="H55">
        <v>9.7232400000000005</v>
      </c>
      <c r="I55">
        <v>13.4689</v>
      </c>
      <c r="J55">
        <v>17.133899688720703</v>
      </c>
      <c r="K55">
        <v>20.337900000000001</v>
      </c>
      <c r="L55">
        <v>21.657699999999998</v>
      </c>
      <c r="M55">
        <v>24.0304</v>
      </c>
      <c r="N55">
        <v>16.966439999999999</v>
      </c>
    </row>
    <row r="56" spans="1:14" x14ac:dyDescent="0.35">
      <c r="A56" s="3">
        <v>2033</v>
      </c>
      <c r="B56">
        <v>23.540800000000001</v>
      </c>
      <c r="C56">
        <v>20.965900000000001</v>
      </c>
      <c r="D56">
        <v>17.619299999999999</v>
      </c>
      <c r="E56">
        <v>14.057100296020508</v>
      </c>
      <c r="F56">
        <v>9.8764299999999992</v>
      </c>
      <c r="G56">
        <v>8.8998000000000008</v>
      </c>
      <c r="H56">
        <v>9.7549700000000001</v>
      </c>
      <c r="I56">
        <v>13.452199999999999</v>
      </c>
      <c r="J56">
        <v>17.065099716186523</v>
      </c>
      <c r="K56">
        <v>20.027999999999999</v>
      </c>
      <c r="L56">
        <v>21.249300000000002</v>
      </c>
      <c r="M56">
        <v>23.586500000000001</v>
      </c>
      <c r="N56">
        <v>16.674620000000001</v>
      </c>
    </row>
    <row r="57" spans="1:14" x14ac:dyDescent="0.35">
      <c r="A57" s="3">
        <v>2034</v>
      </c>
      <c r="B57">
        <v>23.9009</v>
      </c>
      <c r="C57">
        <v>21.268000000000001</v>
      </c>
      <c r="D57">
        <v>18.04</v>
      </c>
      <c r="E57">
        <v>14.42870044708252</v>
      </c>
      <c r="F57">
        <v>9.9416700000000002</v>
      </c>
      <c r="G57">
        <v>8.8719699999999992</v>
      </c>
      <c r="H57">
        <v>9.7142700000000008</v>
      </c>
      <c r="I57">
        <v>13.466900000000001</v>
      </c>
      <c r="J57">
        <v>17.181999206542969</v>
      </c>
      <c r="K57">
        <v>20.271599999999999</v>
      </c>
      <c r="L57">
        <v>21.706499999999998</v>
      </c>
      <c r="M57">
        <v>23.9252</v>
      </c>
      <c r="N57">
        <v>16.893139999999999</v>
      </c>
    </row>
    <row r="58" spans="1:14" x14ac:dyDescent="0.35">
      <c r="A58" s="3">
        <v>2035</v>
      </c>
      <c r="B58">
        <v>24.154900000000001</v>
      </c>
      <c r="C58">
        <v>21.677299999999999</v>
      </c>
      <c r="D58">
        <v>18.199300000000001</v>
      </c>
      <c r="E58">
        <v>14.478500366210938</v>
      </c>
      <c r="F58">
        <v>9.8982600000000005</v>
      </c>
      <c r="G58">
        <v>8.8369400000000002</v>
      </c>
      <c r="H58">
        <v>9.7232400000000005</v>
      </c>
      <c r="I58">
        <v>13.4689</v>
      </c>
      <c r="J58">
        <v>17.133899688720703</v>
      </c>
      <c r="K58">
        <v>20.337900000000001</v>
      </c>
      <c r="L58">
        <v>21.657699999999998</v>
      </c>
      <c r="M58">
        <v>24.0304</v>
      </c>
      <c r="N58">
        <v>16.966439999999999</v>
      </c>
    </row>
    <row r="59" spans="1:14" x14ac:dyDescent="0.35">
      <c r="A59" s="3">
        <v>2036</v>
      </c>
      <c r="B59">
        <v>24.154900000000001</v>
      </c>
      <c r="C59">
        <v>21.677299999999999</v>
      </c>
      <c r="D59">
        <v>18.199300000000001</v>
      </c>
      <c r="E59">
        <v>14.478500366210938</v>
      </c>
      <c r="F59">
        <v>9.8982600000000005</v>
      </c>
      <c r="G59">
        <v>8.8369400000000002</v>
      </c>
      <c r="H59">
        <v>9.7232400000000005</v>
      </c>
      <c r="I59">
        <v>13.4689</v>
      </c>
      <c r="J59">
        <v>17.133899688720703</v>
      </c>
      <c r="K59">
        <v>20.337900000000001</v>
      </c>
      <c r="L59">
        <v>21.657699999999998</v>
      </c>
      <c r="M59">
        <v>24.0304</v>
      </c>
      <c r="N59">
        <v>16.966439999999999</v>
      </c>
    </row>
    <row r="60" spans="1:14" x14ac:dyDescent="0.35">
      <c r="A60" s="3">
        <v>2037</v>
      </c>
      <c r="B60">
        <v>23.540800000000001</v>
      </c>
      <c r="C60">
        <v>20.965900000000001</v>
      </c>
      <c r="D60">
        <v>17.619299999999999</v>
      </c>
      <c r="E60">
        <v>14.057100296020508</v>
      </c>
      <c r="F60">
        <v>9.8764299999999992</v>
      </c>
      <c r="G60">
        <v>8.8998000000000008</v>
      </c>
      <c r="H60">
        <v>9.7549700000000001</v>
      </c>
      <c r="I60">
        <v>13.452199999999999</v>
      </c>
      <c r="J60">
        <v>17.065099716186523</v>
      </c>
      <c r="K60">
        <v>20.027999999999999</v>
      </c>
      <c r="L60">
        <v>21.249300000000002</v>
      </c>
      <c r="M60">
        <v>23.586500000000001</v>
      </c>
      <c r="N60">
        <v>16.674620000000001</v>
      </c>
    </row>
    <row r="61" spans="1:14" x14ac:dyDescent="0.35">
      <c r="A61" s="3">
        <v>2038</v>
      </c>
      <c r="B61">
        <v>23.336500000000001</v>
      </c>
      <c r="C61">
        <v>20.647500000000001</v>
      </c>
      <c r="D61">
        <v>17.273700000000002</v>
      </c>
      <c r="E61">
        <v>14.02299976348877</v>
      </c>
      <c r="F61">
        <v>9.9580500000000001</v>
      </c>
      <c r="G61">
        <v>9.0090699999999995</v>
      </c>
      <c r="H61">
        <v>9.8532499999999992</v>
      </c>
      <c r="I61">
        <v>13.443099999999999</v>
      </c>
      <c r="J61">
        <v>16.909799575805664</v>
      </c>
      <c r="K61">
        <v>19.927499999999998</v>
      </c>
      <c r="L61">
        <v>21.144500000000001</v>
      </c>
      <c r="M61">
        <v>23.467300000000002</v>
      </c>
      <c r="N61">
        <v>16.58277</v>
      </c>
    </row>
    <row r="62" spans="1:14" x14ac:dyDescent="0.35">
      <c r="A62" s="3">
        <v>2039</v>
      </c>
      <c r="B62">
        <v>23.063700000000001</v>
      </c>
      <c r="C62">
        <v>20.547899999999998</v>
      </c>
      <c r="D62">
        <v>17.118099999999998</v>
      </c>
      <c r="E62">
        <v>14.002599716186523</v>
      </c>
      <c r="F62">
        <v>9.9695300000000007</v>
      </c>
      <c r="G62">
        <v>8.9973799999999997</v>
      </c>
      <c r="H62">
        <v>9.9115599999999997</v>
      </c>
      <c r="I62">
        <v>13.5101</v>
      </c>
      <c r="J62">
        <v>16.882900238037109</v>
      </c>
      <c r="K62">
        <v>19.8155</v>
      </c>
      <c r="L62">
        <v>20.988</v>
      </c>
      <c r="M62">
        <v>23.216000000000001</v>
      </c>
      <c r="N62">
        <v>16.501940000000001</v>
      </c>
    </row>
    <row r="63" spans="1:14" x14ac:dyDescent="0.35">
      <c r="A63" s="3">
        <v>2040</v>
      </c>
      <c r="B63">
        <v>23.336500000000001</v>
      </c>
      <c r="C63">
        <v>20.647500000000001</v>
      </c>
      <c r="D63">
        <v>17.273700000000002</v>
      </c>
      <c r="E63">
        <v>14.02299976348877</v>
      </c>
      <c r="F63">
        <v>9.9580500000000001</v>
      </c>
      <c r="G63">
        <v>9.0090699999999995</v>
      </c>
      <c r="H63">
        <v>9.8532499999999992</v>
      </c>
      <c r="I63">
        <v>13.443099999999999</v>
      </c>
      <c r="J63">
        <v>16.909799575805664</v>
      </c>
      <c r="K63">
        <v>19.927499999999998</v>
      </c>
      <c r="L63">
        <v>21.144500000000001</v>
      </c>
      <c r="M63">
        <v>23.467300000000002</v>
      </c>
      <c r="N63">
        <v>16.58277</v>
      </c>
    </row>
    <row r="64" spans="1:14" x14ac:dyDescent="0.35">
      <c r="A64" s="3">
        <v>2041</v>
      </c>
      <c r="B64">
        <v>23.311299999999999</v>
      </c>
      <c r="C64">
        <v>20.800599999999999</v>
      </c>
      <c r="D64">
        <v>17.326000000000001</v>
      </c>
      <c r="E64">
        <v>14.029500007629395</v>
      </c>
      <c r="F64">
        <v>9.9068199999999997</v>
      </c>
      <c r="G64">
        <v>8.9750300000000003</v>
      </c>
      <c r="H64">
        <v>9.8706600000000009</v>
      </c>
      <c r="I64">
        <v>13.553000000000001</v>
      </c>
      <c r="J64">
        <v>17.024200439453125</v>
      </c>
      <c r="K64">
        <v>19.931100000000001</v>
      </c>
      <c r="L64">
        <v>21.164200000000001</v>
      </c>
      <c r="M64">
        <v>23.3355</v>
      </c>
      <c r="N64">
        <v>16.602329999999998</v>
      </c>
    </row>
    <row r="65" spans="1:14" x14ac:dyDescent="0.35">
      <c r="A65" s="3">
        <v>2042</v>
      </c>
      <c r="B65">
        <v>23.336500000000001</v>
      </c>
      <c r="C65">
        <v>20.647500000000001</v>
      </c>
      <c r="D65">
        <v>17.273700000000002</v>
      </c>
      <c r="E65">
        <v>14.02299976348877</v>
      </c>
      <c r="F65">
        <v>9.9580500000000001</v>
      </c>
      <c r="G65">
        <v>9.0090699999999995</v>
      </c>
      <c r="H65">
        <v>9.8532499999999992</v>
      </c>
      <c r="I65">
        <v>13.443099999999999</v>
      </c>
      <c r="J65">
        <v>16.909799575805664</v>
      </c>
      <c r="K65">
        <v>19.927499999999998</v>
      </c>
      <c r="L65">
        <v>21.144500000000001</v>
      </c>
      <c r="M65">
        <v>23.467300000000002</v>
      </c>
      <c r="N65">
        <v>16.58277</v>
      </c>
    </row>
    <row r="66" spans="1:14" x14ac:dyDescent="0.35">
      <c r="A66" s="3">
        <v>2043</v>
      </c>
      <c r="B66">
        <v>23.540800000000001</v>
      </c>
      <c r="C66">
        <v>20.965900000000001</v>
      </c>
      <c r="D66">
        <v>17.619299999999999</v>
      </c>
      <c r="E66">
        <v>14.057100296020508</v>
      </c>
      <c r="F66">
        <v>9.8764299999999992</v>
      </c>
      <c r="G66">
        <v>8.8998000000000008</v>
      </c>
      <c r="H66">
        <v>9.7549700000000001</v>
      </c>
      <c r="I66">
        <v>13.452199999999999</v>
      </c>
      <c r="J66">
        <v>17.065099716186523</v>
      </c>
      <c r="K66">
        <v>20.027999999999999</v>
      </c>
      <c r="L66">
        <v>21.249300000000002</v>
      </c>
      <c r="M66">
        <v>23.586500000000001</v>
      </c>
      <c r="N66">
        <v>16.674620000000001</v>
      </c>
    </row>
    <row r="67" spans="1:14" x14ac:dyDescent="0.35">
      <c r="A67" s="3">
        <v>2044</v>
      </c>
      <c r="B67">
        <v>23.336500000000001</v>
      </c>
      <c r="C67">
        <v>20.647500000000001</v>
      </c>
      <c r="D67">
        <v>17.273700000000002</v>
      </c>
      <c r="E67">
        <v>14.02299976348877</v>
      </c>
      <c r="F67">
        <v>9.9580500000000001</v>
      </c>
      <c r="G67">
        <v>9.0090699999999995</v>
      </c>
      <c r="H67">
        <v>9.8532499999999992</v>
      </c>
      <c r="I67">
        <v>13.443099999999999</v>
      </c>
      <c r="J67">
        <v>16.909799575805664</v>
      </c>
      <c r="K67">
        <v>19.927499999999998</v>
      </c>
      <c r="L67">
        <v>21.144500000000001</v>
      </c>
      <c r="M67">
        <v>23.467300000000002</v>
      </c>
      <c r="N67">
        <v>16.58277</v>
      </c>
    </row>
    <row r="68" spans="1:14" x14ac:dyDescent="0.35">
      <c r="A68" s="3">
        <v>2045</v>
      </c>
      <c r="B68">
        <v>23.336500000000001</v>
      </c>
      <c r="C68">
        <v>20.647500000000001</v>
      </c>
      <c r="D68">
        <v>17.273700000000002</v>
      </c>
      <c r="E68">
        <v>14.02299976348877</v>
      </c>
      <c r="F68">
        <v>9.9580500000000001</v>
      </c>
      <c r="G68">
        <v>9.0090699999999995</v>
      </c>
      <c r="H68">
        <v>9.8532499999999992</v>
      </c>
      <c r="I68">
        <v>13.443099999999999</v>
      </c>
      <c r="J68">
        <v>16.909799575805664</v>
      </c>
      <c r="K68">
        <v>19.927499999999998</v>
      </c>
      <c r="L68">
        <v>21.144500000000001</v>
      </c>
      <c r="M68">
        <v>23.467300000000002</v>
      </c>
      <c r="N68">
        <v>16.58277</v>
      </c>
    </row>
    <row r="69" spans="1:14" x14ac:dyDescent="0.35">
      <c r="A69" s="3">
        <v>2046</v>
      </c>
      <c r="B69">
        <v>23.063700000000001</v>
      </c>
      <c r="C69">
        <v>20.547899999999998</v>
      </c>
      <c r="D69">
        <v>17.118099999999998</v>
      </c>
      <c r="E69">
        <v>14.002599716186523</v>
      </c>
      <c r="F69">
        <v>9.9695300000000007</v>
      </c>
      <c r="G69">
        <v>8.9973799999999997</v>
      </c>
      <c r="H69">
        <v>9.9115599999999997</v>
      </c>
      <c r="I69">
        <v>13.5101</v>
      </c>
      <c r="J69">
        <v>16.882900238037109</v>
      </c>
      <c r="K69">
        <v>19.8155</v>
      </c>
      <c r="L69">
        <v>20.988</v>
      </c>
      <c r="M69">
        <v>23.216000000000001</v>
      </c>
      <c r="N69">
        <v>16.501940000000001</v>
      </c>
    </row>
    <row r="70" spans="1:14" x14ac:dyDescent="0.35">
      <c r="A70" s="3">
        <v>2047</v>
      </c>
      <c r="B70">
        <v>23.063700000000001</v>
      </c>
      <c r="C70">
        <v>20.547899999999998</v>
      </c>
      <c r="D70">
        <v>17.118099999999998</v>
      </c>
      <c r="E70">
        <v>14.002599716186523</v>
      </c>
      <c r="F70">
        <v>9.9695300000000007</v>
      </c>
      <c r="G70">
        <v>8.9973799999999997</v>
      </c>
      <c r="H70">
        <v>9.9115599999999997</v>
      </c>
      <c r="I70">
        <v>13.5101</v>
      </c>
      <c r="J70">
        <v>16.882900238037109</v>
      </c>
      <c r="K70">
        <v>19.8155</v>
      </c>
      <c r="L70">
        <v>20.988</v>
      </c>
      <c r="M70">
        <v>23.216000000000001</v>
      </c>
      <c r="N70">
        <v>16.501940000000001</v>
      </c>
    </row>
    <row r="71" spans="1:14" x14ac:dyDescent="0.35">
      <c r="A71" s="3">
        <v>2048</v>
      </c>
      <c r="B71">
        <v>23.336500000000001</v>
      </c>
      <c r="C71">
        <v>20.647500000000001</v>
      </c>
      <c r="D71">
        <v>17.273700000000002</v>
      </c>
      <c r="E71">
        <v>14.02299976348877</v>
      </c>
      <c r="F71">
        <v>9.9580500000000001</v>
      </c>
      <c r="G71">
        <v>9.0090699999999995</v>
      </c>
      <c r="H71">
        <v>9.8532499999999992</v>
      </c>
      <c r="I71">
        <v>13.443099999999999</v>
      </c>
      <c r="J71">
        <v>16.909799575805664</v>
      </c>
      <c r="K71">
        <v>19.927499999999998</v>
      </c>
      <c r="L71">
        <v>21.144500000000001</v>
      </c>
      <c r="M71">
        <v>23.467300000000002</v>
      </c>
      <c r="N71">
        <v>16.58277</v>
      </c>
    </row>
    <row r="72" spans="1:14" x14ac:dyDescent="0.35">
      <c r="A72" s="3">
        <v>2049</v>
      </c>
      <c r="B72">
        <v>23.336500000000001</v>
      </c>
      <c r="C72">
        <v>20.647500000000001</v>
      </c>
      <c r="D72">
        <v>17.273700000000002</v>
      </c>
      <c r="E72">
        <v>14.02299976348877</v>
      </c>
      <c r="F72">
        <v>9.9580500000000001</v>
      </c>
      <c r="G72">
        <v>9.0090699999999995</v>
      </c>
      <c r="H72">
        <v>9.8532499999999992</v>
      </c>
      <c r="I72">
        <v>13.443099999999999</v>
      </c>
      <c r="J72">
        <v>16.909799575805664</v>
      </c>
      <c r="K72">
        <v>19.927499999999998</v>
      </c>
      <c r="L72">
        <v>21.144500000000001</v>
      </c>
      <c r="M72">
        <v>23.467300000000002</v>
      </c>
      <c r="N72">
        <v>16.58277</v>
      </c>
    </row>
    <row r="73" spans="1:14" x14ac:dyDescent="0.35">
      <c r="A73" s="3">
        <v>2050</v>
      </c>
      <c r="B73">
        <v>23.540800000000001</v>
      </c>
      <c r="C73">
        <v>20.965900000000001</v>
      </c>
      <c r="D73">
        <v>17.619299999999999</v>
      </c>
      <c r="E73">
        <v>14.057100296020508</v>
      </c>
      <c r="F73">
        <v>9.8764299999999992</v>
      </c>
      <c r="G73">
        <v>8.8998000000000008</v>
      </c>
      <c r="H73">
        <v>9.7549700000000001</v>
      </c>
      <c r="I73">
        <v>13.452199999999999</v>
      </c>
      <c r="J73">
        <v>17.065099716186523</v>
      </c>
      <c r="K73">
        <v>20.027999999999999</v>
      </c>
      <c r="L73">
        <v>21.249300000000002</v>
      </c>
      <c r="M73">
        <v>23.586500000000001</v>
      </c>
      <c r="N73">
        <v>16.674620000000001</v>
      </c>
    </row>
    <row r="74" spans="1:14" x14ac:dyDescent="0.35">
      <c r="A74" s="3">
        <v>2052</v>
      </c>
      <c r="B74">
        <v>23.9009</v>
      </c>
      <c r="C74">
        <v>21.268000000000001</v>
      </c>
      <c r="D74">
        <v>18.04</v>
      </c>
      <c r="E74">
        <v>14.42870044708252</v>
      </c>
      <c r="F74">
        <v>9.9416700000000002</v>
      </c>
      <c r="G74">
        <v>8.8719699999999992</v>
      </c>
      <c r="H74">
        <v>9.7142700000000008</v>
      </c>
      <c r="I74">
        <v>13.466900000000001</v>
      </c>
      <c r="J74">
        <v>17.181999206542969</v>
      </c>
      <c r="K74">
        <v>20.271599999999999</v>
      </c>
      <c r="L74">
        <v>21.706499999999998</v>
      </c>
      <c r="M74">
        <v>23.9252</v>
      </c>
      <c r="N74">
        <v>16.893139999999999</v>
      </c>
    </row>
    <row r="75" spans="1:14" x14ac:dyDescent="0.35">
      <c r="A75" s="3">
        <v>2060</v>
      </c>
      <c r="B75">
        <v>23.311299999999999</v>
      </c>
      <c r="C75">
        <v>20.800599999999999</v>
      </c>
      <c r="D75">
        <v>17.326000000000001</v>
      </c>
      <c r="E75">
        <v>14.029500007629395</v>
      </c>
      <c r="F75">
        <v>9.9068199999999997</v>
      </c>
      <c r="G75">
        <v>8.9750300000000003</v>
      </c>
      <c r="H75">
        <v>9.8706600000000009</v>
      </c>
      <c r="I75">
        <v>13.553000000000001</v>
      </c>
      <c r="J75">
        <v>17.024200439453125</v>
      </c>
      <c r="K75">
        <v>19.931100000000001</v>
      </c>
      <c r="L75">
        <v>21.164200000000001</v>
      </c>
      <c r="M75">
        <v>23.3355</v>
      </c>
      <c r="N75">
        <v>16.602329999999998</v>
      </c>
    </row>
    <row r="76" spans="1:14" x14ac:dyDescent="0.35">
      <c r="A76" s="3">
        <v>2061</v>
      </c>
      <c r="B76">
        <v>23.311299999999999</v>
      </c>
      <c r="C76">
        <v>20.800599999999999</v>
      </c>
      <c r="D76">
        <v>17.326000000000001</v>
      </c>
      <c r="E76">
        <v>14.029500007629395</v>
      </c>
      <c r="F76">
        <v>9.9068199999999997</v>
      </c>
      <c r="G76">
        <v>8.9750300000000003</v>
      </c>
      <c r="H76">
        <v>9.8706600000000009</v>
      </c>
      <c r="I76">
        <v>13.553000000000001</v>
      </c>
      <c r="J76">
        <v>17.024200439453125</v>
      </c>
      <c r="K76">
        <v>19.931100000000001</v>
      </c>
      <c r="L76">
        <v>21.164200000000001</v>
      </c>
      <c r="M76">
        <v>23.3355</v>
      </c>
      <c r="N76">
        <v>16.602329999999998</v>
      </c>
    </row>
    <row r="77" spans="1:14" x14ac:dyDescent="0.35">
      <c r="A77" s="3">
        <v>2062</v>
      </c>
      <c r="B77">
        <v>22.9909</v>
      </c>
      <c r="C77">
        <v>20.640699999999999</v>
      </c>
      <c r="D77">
        <v>17.2102</v>
      </c>
      <c r="E77">
        <v>13.970199584960938</v>
      </c>
      <c r="F77">
        <v>9.9443800000000007</v>
      </c>
      <c r="G77">
        <v>9.0727499999999992</v>
      </c>
      <c r="H77">
        <v>9.9464400000000008</v>
      </c>
      <c r="I77">
        <v>13.531700000000001</v>
      </c>
      <c r="J77">
        <v>16.875099182128906</v>
      </c>
      <c r="K77">
        <v>19.871700000000001</v>
      </c>
      <c r="L77">
        <v>21.066800000000001</v>
      </c>
      <c r="M77">
        <v>23.127600000000001</v>
      </c>
      <c r="N77">
        <v>16.520710000000001</v>
      </c>
    </row>
    <row r="78" spans="1:14" x14ac:dyDescent="0.35">
      <c r="A78" s="3">
        <v>2063</v>
      </c>
      <c r="B78">
        <v>22.9909</v>
      </c>
      <c r="C78">
        <v>20.640699999999999</v>
      </c>
      <c r="D78">
        <v>17.2102</v>
      </c>
      <c r="E78">
        <v>13.970199584960938</v>
      </c>
      <c r="F78">
        <v>9.9443800000000007</v>
      </c>
      <c r="G78">
        <v>9.0727499999999992</v>
      </c>
      <c r="H78">
        <v>9.9464400000000008</v>
      </c>
      <c r="I78">
        <v>13.531700000000001</v>
      </c>
      <c r="J78">
        <v>16.875099182128906</v>
      </c>
      <c r="K78">
        <v>19.871700000000001</v>
      </c>
      <c r="L78">
        <v>21.066800000000001</v>
      </c>
      <c r="M78">
        <v>23.127600000000001</v>
      </c>
      <c r="N78">
        <v>16.520710000000001</v>
      </c>
    </row>
    <row r="79" spans="1:14" x14ac:dyDescent="0.35">
      <c r="A79" s="3">
        <v>2064</v>
      </c>
      <c r="B79">
        <v>22.9909</v>
      </c>
      <c r="C79">
        <v>20.640699999999999</v>
      </c>
      <c r="D79">
        <v>17.2102</v>
      </c>
      <c r="E79">
        <v>13.970199584960938</v>
      </c>
      <c r="F79">
        <v>9.9443800000000007</v>
      </c>
      <c r="G79">
        <v>9.0727499999999992</v>
      </c>
      <c r="H79">
        <v>9.9464400000000008</v>
      </c>
      <c r="I79">
        <v>13.531700000000001</v>
      </c>
      <c r="J79">
        <v>16.875099182128906</v>
      </c>
      <c r="K79">
        <v>19.871700000000001</v>
      </c>
      <c r="L79">
        <v>21.066800000000001</v>
      </c>
      <c r="M79">
        <v>23.127600000000001</v>
      </c>
      <c r="N79">
        <v>16.520710000000001</v>
      </c>
    </row>
    <row r="80" spans="1:14" x14ac:dyDescent="0.35">
      <c r="A80" s="3">
        <v>2065</v>
      </c>
      <c r="B80">
        <v>23.311299999999999</v>
      </c>
      <c r="C80">
        <v>20.800599999999999</v>
      </c>
      <c r="D80">
        <v>17.326000000000001</v>
      </c>
      <c r="E80">
        <v>14.029500007629395</v>
      </c>
      <c r="F80">
        <v>9.9068199999999997</v>
      </c>
      <c r="G80">
        <v>8.9750300000000003</v>
      </c>
      <c r="H80">
        <v>9.8706600000000009</v>
      </c>
      <c r="I80">
        <v>13.553000000000001</v>
      </c>
      <c r="J80">
        <v>17.024200439453125</v>
      </c>
      <c r="K80">
        <v>19.931100000000001</v>
      </c>
      <c r="L80">
        <v>21.164200000000001</v>
      </c>
      <c r="M80">
        <v>23.3355</v>
      </c>
      <c r="N80">
        <v>16.602329999999998</v>
      </c>
    </row>
    <row r="81" spans="1:14" x14ac:dyDescent="0.35">
      <c r="A81" s="3">
        <v>2066</v>
      </c>
      <c r="B81">
        <v>22.852900000000002</v>
      </c>
      <c r="C81">
        <v>20.390899999999998</v>
      </c>
      <c r="D81">
        <v>16.967400000000001</v>
      </c>
      <c r="E81">
        <v>13.970499992370605</v>
      </c>
      <c r="F81">
        <v>9.9734700000000007</v>
      </c>
      <c r="G81">
        <v>9.1037099999999995</v>
      </c>
      <c r="H81">
        <v>9.9660899999999994</v>
      </c>
      <c r="I81">
        <v>13.4537</v>
      </c>
      <c r="J81">
        <v>16.791200637817383</v>
      </c>
      <c r="K81">
        <v>19.7879</v>
      </c>
      <c r="L81">
        <v>20.8383</v>
      </c>
      <c r="M81">
        <v>23.0565</v>
      </c>
      <c r="N81">
        <v>16.429379999999998</v>
      </c>
    </row>
    <row r="82" spans="1:14" x14ac:dyDescent="0.35">
      <c r="A82" s="3">
        <v>2067</v>
      </c>
      <c r="B82">
        <v>22.9909</v>
      </c>
      <c r="C82">
        <v>20.640699999999999</v>
      </c>
      <c r="D82">
        <v>17.2102</v>
      </c>
      <c r="E82">
        <v>13.970199584960938</v>
      </c>
      <c r="F82">
        <v>9.9443800000000007</v>
      </c>
      <c r="G82">
        <v>9.0727499999999992</v>
      </c>
      <c r="H82">
        <v>9.9464400000000008</v>
      </c>
      <c r="I82">
        <v>13.531700000000001</v>
      </c>
      <c r="J82">
        <v>16.875099182128906</v>
      </c>
      <c r="K82">
        <v>19.871700000000001</v>
      </c>
      <c r="L82">
        <v>21.066800000000001</v>
      </c>
      <c r="M82">
        <v>23.127600000000001</v>
      </c>
      <c r="N82">
        <v>16.520710000000001</v>
      </c>
    </row>
    <row r="83" spans="1:14" x14ac:dyDescent="0.35">
      <c r="A83" s="3">
        <v>2068</v>
      </c>
      <c r="B83">
        <v>22.9909</v>
      </c>
      <c r="C83">
        <v>20.640699999999999</v>
      </c>
      <c r="D83">
        <v>17.2102</v>
      </c>
      <c r="E83">
        <v>13.970199584960938</v>
      </c>
      <c r="F83">
        <v>9.9443800000000007</v>
      </c>
      <c r="G83">
        <v>9.0727499999999992</v>
      </c>
      <c r="H83">
        <v>9.9464400000000008</v>
      </c>
      <c r="I83">
        <v>13.531700000000001</v>
      </c>
      <c r="J83">
        <v>16.875099182128906</v>
      </c>
      <c r="K83">
        <v>19.871700000000001</v>
      </c>
      <c r="L83">
        <v>21.066800000000001</v>
      </c>
      <c r="M83">
        <v>23.127600000000001</v>
      </c>
      <c r="N83">
        <v>16.520710000000001</v>
      </c>
    </row>
    <row r="84" spans="1:14" x14ac:dyDescent="0.35">
      <c r="A84" s="3">
        <v>2069</v>
      </c>
      <c r="B84">
        <v>22.9909</v>
      </c>
      <c r="C84">
        <v>20.640699999999999</v>
      </c>
      <c r="D84">
        <v>17.2102</v>
      </c>
      <c r="E84">
        <v>13.970199584960938</v>
      </c>
      <c r="F84">
        <v>9.9443800000000007</v>
      </c>
      <c r="G84">
        <v>9.0727499999999992</v>
      </c>
      <c r="H84">
        <v>9.9464400000000008</v>
      </c>
      <c r="I84">
        <v>13.531700000000001</v>
      </c>
      <c r="J84">
        <v>16.875099182128906</v>
      </c>
      <c r="K84">
        <v>19.871700000000001</v>
      </c>
      <c r="L84">
        <v>21.066800000000001</v>
      </c>
      <c r="M84">
        <v>23.127600000000001</v>
      </c>
      <c r="N84">
        <v>16.520710000000001</v>
      </c>
    </row>
    <row r="85" spans="1:14" x14ac:dyDescent="0.35">
      <c r="A85" s="3">
        <v>2070</v>
      </c>
      <c r="B85">
        <v>22.852900000000002</v>
      </c>
      <c r="C85">
        <v>20.390899999999998</v>
      </c>
      <c r="D85">
        <v>16.967400000000001</v>
      </c>
      <c r="E85">
        <v>13.970499992370605</v>
      </c>
      <c r="F85">
        <v>9.9734700000000007</v>
      </c>
      <c r="G85">
        <v>9.1037099999999995</v>
      </c>
      <c r="H85">
        <v>9.9660899999999994</v>
      </c>
      <c r="I85">
        <v>13.4537</v>
      </c>
      <c r="J85">
        <v>16.791200637817383</v>
      </c>
      <c r="K85">
        <v>19.7879</v>
      </c>
      <c r="L85">
        <v>20.8383</v>
      </c>
      <c r="M85">
        <v>23.0565</v>
      </c>
      <c r="N85">
        <v>16.429379999999998</v>
      </c>
    </row>
    <row r="86" spans="1:14" x14ac:dyDescent="0.35">
      <c r="A86" s="3">
        <v>2071</v>
      </c>
      <c r="B86">
        <v>22.694099999999999</v>
      </c>
      <c r="C86">
        <v>20.212499999999999</v>
      </c>
      <c r="D86">
        <v>16.7806</v>
      </c>
      <c r="E86">
        <v>14.025699615478516</v>
      </c>
      <c r="F86">
        <v>10.0487</v>
      </c>
      <c r="G86">
        <v>9.1253499999999992</v>
      </c>
      <c r="H86">
        <v>9.9901900000000001</v>
      </c>
      <c r="I86">
        <v>13.473599999999999</v>
      </c>
      <c r="J86">
        <v>16.693399429321289</v>
      </c>
      <c r="K86">
        <v>19.806699999999999</v>
      </c>
      <c r="L86">
        <v>20.847100000000001</v>
      </c>
      <c r="M86">
        <v>23.003</v>
      </c>
      <c r="N86">
        <v>16.391739999999999</v>
      </c>
    </row>
    <row r="87" spans="1:14" x14ac:dyDescent="0.35">
      <c r="A87" s="3">
        <v>2072</v>
      </c>
      <c r="B87">
        <v>22.694099999999999</v>
      </c>
      <c r="C87">
        <v>20.212499999999999</v>
      </c>
      <c r="D87">
        <v>16.7806</v>
      </c>
      <c r="E87">
        <v>14.025699615478516</v>
      </c>
      <c r="F87">
        <v>10.0487</v>
      </c>
      <c r="G87">
        <v>9.1253499999999992</v>
      </c>
      <c r="H87">
        <v>9.9901900000000001</v>
      </c>
      <c r="I87">
        <v>13.473599999999999</v>
      </c>
      <c r="J87">
        <v>16.693399429321289</v>
      </c>
      <c r="K87">
        <v>19.806699999999999</v>
      </c>
      <c r="L87">
        <v>20.847100000000001</v>
      </c>
      <c r="M87">
        <v>23.003</v>
      </c>
      <c r="N87">
        <v>16.391739999999999</v>
      </c>
    </row>
    <row r="88" spans="1:14" x14ac:dyDescent="0.35">
      <c r="A88" s="3">
        <v>2073</v>
      </c>
      <c r="B88">
        <v>22.694099999999999</v>
      </c>
      <c r="C88">
        <v>20.212499999999999</v>
      </c>
      <c r="D88">
        <v>16.7806</v>
      </c>
      <c r="E88">
        <v>14.025699615478516</v>
      </c>
      <c r="F88">
        <v>10.0487</v>
      </c>
      <c r="G88">
        <v>9.1253499999999992</v>
      </c>
      <c r="H88">
        <v>9.9901900000000001</v>
      </c>
      <c r="I88">
        <v>13.473599999999999</v>
      </c>
      <c r="J88">
        <v>16.693399429321289</v>
      </c>
      <c r="K88">
        <v>19.806699999999999</v>
      </c>
      <c r="L88">
        <v>20.847100000000001</v>
      </c>
      <c r="M88">
        <v>23.003</v>
      </c>
      <c r="N88">
        <v>16.391739999999999</v>
      </c>
    </row>
    <row r="89" spans="1:14" x14ac:dyDescent="0.35">
      <c r="A89" s="3">
        <v>2074</v>
      </c>
      <c r="B89">
        <v>22.694099999999999</v>
      </c>
      <c r="C89">
        <v>20.212499999999999</v>
      </c>
      <c r="D89">
        <v>16.7806</v>
      </c>
      <c r="E89">
        <v>14.025699615478516</v>
      </c>
      <c r="F89">
        <v>10.0487</v>
      </c>
      <c r="G89">
        <v>9.1253499999999992</v>
      </c>
      <c r="H89">
        <v>9.9901900000000001</v>
      </c>
      <c r="I89">
        <v>13.473599999999999</v>
      </c>
      <c r="J89">
        <v>16.693399429321289</v>
      </c>
      <c r="K89">
        <v>19.806699999999999</v>
      </c>
      <c r="L89">
        <v>20.847100000000001</v>
      </c>
      <c r="M89">
        <v>23.003</v>
      </c>
      <c r="N89">
        <v>16.391739999999999</v>
      </c>
    </row>
    <row r="90" spans="1:14" x14ac:dyDescent="0.35">
      <c r="A90" s="3">
        <v>2075</v>
      </c>
      <c r="B90">
        <v>22.555599999999998</v>
      </c>
      <c r="C90">
        <v>20.123100000000001</v>
      </c>
      <c r="D90">
        <v>16.746099999999998</v>
      </c>
      <c r="E90">
        <v>14.035900115966797</v>
      </c>
      <c r="F90">
        <v>9.9972600000000007</v>
      </c>
      <c r="G90">
        <v>9.1698000000000004</v>
      </c>
      <c r="H90">
        <v>9.9641599999999997</v>
      </c>
      <c r="I90">
        <v>13.4953</v>
      </c>
      <c r="J90">
        <v>16.752099990844727</v>
      </c>
      <c r="K90">
        <v>19.859300000000001</v>
      </c>
      <c r="L90">
        <v>20.846599999999999</v>
      </c>
      <c r="M90">
        <v>22.968699999999998</v>
      </c>
      <c r="N90">
        <v>16.376159999999999</v>
      </c>
    </row>
    <row r="91" spans="1:14" x14ac:dyDescent="0.35">
      <c r="A91" s="3">
        <v>2076</v>
      </c>
      <c r="B91">
        <v>22.629200000000001</v>
      </c>
      <c r="C91">
        <v>20.017499999999998</v>
      </c>
      <c r="D91">
        <v>16.5411</v>
      </c>
      <c r="E91">
        <v>14.010000228881836</v>
      </c>
      <c r="F91">
        <v>10.075100000000001</v>
      </c>
      <c r="G91">
        <v>9.1470900000000004</v>
      </c>
      <c r="H91">
        <v>9.9857800000000001</v>
      </c>
      <c r="I91">
        <v>13.480700000000001</v>
      </c>
      <c r="J91">
        <v>16.776399612426758</v>
      </c>
      <c r="K91">
        <v>19.799199999999999</v>
      </c>
      <c r="L91">
        <v>20.833300000000001</v>
      </c>
      <c r="M91">
        <v>22.997299999999999</v>
      </c>
      <c r="N91">
        <v>16.35772</v>
      </c>
    </row>
    <row r="92" spans="1:14" x14ac:dyDescent="0.35">
      <c r="A92" s="3">
        <v>2077</v>
      </c>
      <c r="B92">
        <v>22.629200000000001</v>
      </c>
      <c r="C92">
        <v>20.017499999999998</v>
      </c>
      <c r="D92">
        <v>16.5411</v>
      </c>
      <c r="E92">
        <v>14.010000228881836</v>
      </c>
      <c r="F92">
        <v>10.075100000000001</v>
      </c>
      <c r="G92">
        <v>9.1470900000000004</v>
      </c>
      <c r="H92">
        <v>9.9857800000000001</v>
      </c>
      <c r="I92">
        <v>13.480700000000001</v>
      </c>
      <c r="J92">
        <v>16.776399612426758</v>
      </c>
      <c r="K92">
        <v>19.799199999999999</v>
      </c>
      <c r="L92">
        <v>20.833300000000001</v>
      </c>
      <c r="M92">
        <v>22.997299999999999</v>
      </c>
      <c r="N92">
        <v>16.35772</v>
      </c>
    </row>
    <row r="93" spans="1:14" x14ac:dyDescent="0.35">
      <c r="A93" s="3">
        <v>2079</v>
      </c>
      <c r="B93">
        <v>22.579799999999999</v>
      </c>
      <c r="C93">
        <v>19.819700000000001</v>
      </c>
      <c r="D93">
        <v>16.561199999999999</v>
      </c>
      <c r="E93">
        <v>14.02400016784668</v>
      </c>
      <c r="F93">
        <v>10.0961</v>
      </c>
      <c r="G93">
        <v>9.1491799999999994</v>
      </c>
      <c r="H93">
        <v>9.9855699999999992</v>
      </c>
      <c r="I93">
        <v>13.5406</v>
      </c>
      <c r="J93">
        <v>16.720399856567383</v>
      </c>
      <c r="K93">
        <v>19.841699999999999</v>
      </c>
      <c r="L93">
        <v>20.7332</v>
      </c>
      <c r="M93">
        <v>22.8247</v>
      </c>
      <c r="N93">
        <v>16.32301</v>
      </c>
    </row>
    <row r="94" spans="1:14" x14ac:dyDescent="0.35">
      <c r="A94" s="3">
        <v>2080</v>
      </c>
      <c r="B94">
        <v>22.6432</v>
      </c>
      <c r="C94">
        <v>19.9803</v>
      </c>
      <c r="D94">
        <v>16.6981</v>
      </c>
      <c r="E94">
        <v>14.109999656677246</v>
      </c>
      <c r="F94">
        <v>10.0358</v>
      </c>
      <c r="G94">
        <v>9.1515500000000003</v>
      </c>
      <c r="H94">
        <v>9.9863900000000001</v>
      </c>
      <c r="I94">
        <v>13.5396</v>
      </c>
      <c r="J94">
        <v>16.770500183105469</v>
      </c>
      <c r="K94">
        <v>19.856000000000002</v>
      </c>
      <c r="L94">
        <v>20.885100000000001</v>
      </c>
      <c r="M94">
        <v>22.849900000000002</v>
      </c>
      <c r="N94">
        <v>16.375540000000001</v>
      </c>
    </row>
    <row r="95" spans="1:14" x14ac:dyDescent="0.35">
      <c r="A95" s="3">
        <v>2081</v>
      </c>
      <c r="B95">
        <v>22.913</v>
      </c>
      <c r="C95">
        <v>20.158899999999999</v>
      </c>
      <c r="D95">
        <v>16.9239</v>
      </c>
      <c r="E95">
        <v>14.21150016784668</v>
      </c>
      <c r="F95">
        <v>10.080500000000001</v>
      </c>
      <c r="G95">
        <v>9.1092600000000008</v>
      </c>
      <c r="H95">
        <v>9.9761000000000006</v>
      </c>
      <c r="I95">
        <v>13.572699999999999</v>
      </c>
      <c r="J95">
        <v>16.87339973449707</v>
      </c>
      <c r="K95">
        <v>19.990500000000001</v>
      </c>
      <c r="L95">
        <v>21.070599999999999</v>
      </c>
      <c r="M95">
        <v>23.001200000000001</v>
      </c>
      <c r="N95">
        <v>16.490130000000001</v>
      </c>
    </row>
    <row r="96" spans="1:14" x14ac:dyDescent="0.35">
      <c r="A96" s="3">
        <v>2082</v>
      </c>
      <c r="B96">
        <v>22.476299999999998</v>
      </c>
      <c r="C96">
        <v>19.701499999999999</v>
      </c>
      <c r="D96">
        <v>16.725200000000001</v>
      </c>
      <c r="E96">
        <v>14.192999839782715</v>
      </c>
      <c r="F96">
        <v>10.082800000000001</v>
      </c>
      <c r="G96">
        <v>9.1297800000000002</v>
      </c>
      <c r="H96">
        <v>10.069900000000001</v>
      </c>
      <c r="I96">
        <v>13.6922</v>
      </c>
      <c r="J96">
        <v>16.839399337768555</v>
      </c>
      <c r="K96">
        <v>19.9529</v>
      </c>
      <c r="L96">
        <v>20.778600000000001</v>
      </c>
      <c r="M96">
        <v>22.8415</v>
      </c>
      <c r="N96">
        <v>16.37359</v>
      </c>
    </row>
    <row r="97" spans="1:14" x14ac:dyDescent="0.35">
      <c r="A97" s="3">
        <v>2083</v>
      </c>
      <c r="B97">
        <v>22.712900000000001</v>
      </c>
      <c r="C97">
        <v>20.1694</v>
      </c>
      <c r="D97">
        <v>16.975300000000001</v>
      </c>
      <c r="E97">
        <v>14.148900032043457</v>
      </c>
      <c r="F97">
        <v>10.0059</v>
      </c>
      <c r="G97">
        <v>9.0540800000000008</v>
      </c>
      <c r="H97">
        <v>9.9990299999999994</v>
      </c>
      <c r="I97">
        <v>13.6265</v>
      </c>
      <c r="J97">
        <v>16.841699600219727</v>
      </c>
      <c r="K97">
        <v>19.986999999999998</v>
      </c>
      <c r="L97">
        <v>21.083500000000001</v>
      </c>
      <c r="M97">
        <v>22.896599999999999</v>
      </c>
      <c r="N97">
        <v>16.458400000000001</v>
      </c>
    </row>
    <row r="98" spans="1:14" x14ac:dyDescent="0.35">
      <c r="A98" s="3">
        <v>2084</v>
      </c>
      <c r="B98">
        <v>22.834</v>
      </c>
      <c r="C98">
        <v>20.269600000000001</v>
      </c>
      <c r="D98">
        <v>16.9146</v>
      </c>
      <c r="E98">
        <v>14.15779972076416</v>
      </c>
      <c r="F98">
        <v>10.0557</v>
      </c>
      <c r="G98">
        <v>9.16188</v>
      </c>
      <c r="H98">
        <v>9.9820899999999995</v>
      </c>
      <c r="I98">
        <v>13.6248</v>
      </c>
      <c r="J98">
        <v>16.884099960327148</v>
      </c>
      <c r="K98">
        <v>19.917400000000001</v>
      </c>
      <c r="L98">
        <v>21.056000000000001</v>
      </c>
      <c r="M98">
        <v>22.9712</v>
      </c>
      <c r="N98">
        <v>16.485759999999999</v>
      </c>
    </row>
    <row r="99" spans="1:14" x14ac:dyDescent="0.35">
      <c r="A99" s="3">
        <v>2085</v>
      </c>
      <c r="B99">
        <v>22.773700000000002</v>
      </c>
      <c r="C99">
        <v>20.427099999999999</v>
      </c>
      <c r="D99">
        <v>16.928000000000001</v>
      </c>
      <c r="E99">
        <v>14.060000419616699</v>
      </c>
      <c r="F99">
        <v>10.030200000000001</v>
      </c>
      <c r="G99">
        <v>9.1695700000000002</v>
      </c>
      <c r="H99">
        <v>9.9586600000000001</v>
      </c>
      <c r="I99">
        <v>13.4848</v>
      </c>
      <c r="J99">
        <v>16.834299087524414</v>
      </c>
      <c r="K99">
        <v>19.9147</v>
      </c>
      <c r="L99">
        <v>20.997900000000001</v>
      </c>
      <c r="M99">
        <v>22.979399999999998</v>
      </c>
      <c r="N99">
        <v>16.463190000000001</v>
      </c>
    </row>
    <row r="100" spans="1:14" x14ac:dyDescent="0.35">
      <c r="A100" s="3">
        <v>2086</v>
      </c>
      <c r="B100">
        <v>23.256599999999999</v>
      </c>
      <c r="C100">
        <v>21.0136</v>
      </c>
      <c r="D100">
        <v>17.3886</v>
      </c>
      <c r="E100">
        <v>14.221400260925293</v>
      </c>
      <c r="F100">
        <v>9.9934399999999997</v>
      </c>
      <c r="G100">
        <v>9.0913400000000006</v>
      </c>
      <c r="H100">
        <v>9.9564199999999996</v>
      </c>
      <c r="I100">
        <v>13.6089</v>
      </c>
      <c r="J100">
        <v>17.04840087890625</v>
      </c>
      <c r="K100">
        <v>20.161300000000001</v>
      </c>
      <c r="L100">
        <v>21.4131</v>
      </c>
      <c r="M100">
        <v>23.26</v>
      </c>
      <c r="N100">
        <v>16.701090000000001</v>
      </c>
    </row>
    <row r="101" spans="1:14" x14ac:dyDescent="0.35">
      <c r="A101" s="3">
        <v>2087</v>
      </c>
      <c r="B101">
        <v>22.798999999999999</v>
      </c>
      <c r="C101">
        <v>20.558900000000001</v>
      </c>
      <c r="D101">
        <v>17.011299999999999</v>
      </c>
      <c r="E101">
        <v>13.986100196838379</v>
      </c>
      <c r="F101">
        <v>10.011900000000001</v>
      </c>
      <c r="G101">
        <v>9.1120999999999999</v>
      </c>
      <c r="H101">
        <v>9.9475700000000007</v>
      </c>
      <c r="I101">
        <v>13.4985</v>
      </c>
      <c r="J101">
        <v>16.750099182128906</v>
      </c>
      <c r="K101">
        <v>19.8901</v>
      </c>
      <c r="L101">
        <v>21.047000000000001</v>
      </c>
      <c r="M101">
        <v>23.055700000000002</v>
      </c>
      <c r="N101">
        <v>16.472349999999999</v>
      </c>
    </row>
    <row r="102" spans="1:14" x14ac:dyDescent="0.35">
      <c r="A102" s="3">
        <v>2088</v>
      </c>
      <c r="B102">
        <v>23.616199999999999</v>
      </c>
      <c r="C102">
        <v>21.197199999999999</v>
      </c>
      <c r="D102">
        <v>17.805499999999999</v>
      </c>
      <c r="E102">
        <v>14.334400177001953</v>
      </c>
      <c r="F102">
        <v>9.9242000000000008</v>
      </c>
      <c r="G102">
        <v>8.8767499999999995</v>
      </c>
      <c r="H102">
        <v>9.8037399999999995</v>
      </c>
      <c r="I102">
        <v>13.5648</v>
      </c>
      <c r="J102">
        <v>17.092800140380859</v>
      </c>
      <c r="K102">
        <v>20.230899999999998</v>
      </c>
      <c r="L102">
        <v>21.709800000000001</v>
      </c>
      <c r="M102">
        <v>23.5883</v>
      </c>
      <c r="N102">
        <v>16.812049999999999</v>
      </c>
    </row>
    <row r="103" spans="1:14" x14ac:dyDescent="0.35">
      <c r="A103" s="3">
        <v>2089</v>
      </c>
      <c r="B103">
        <v>23.311299999999999</v>
      </c>
      <c r="C103">
        <v>20.800599999999999</v>
      </c>
      <c r="D103">
        <v>17.326000000000001</v>
      </c>
      <c r="E103">
        <v>14.029500007629395</v>
      </c>
      <c r="F103">
        <v>9.9068199999999997</v>
      </c>
      <c r="G103">
        <v>8.9750300000000003</v>
      </c>
      <c r="H103">
        <v>9.8706600000000009</v>
      </c>
      <c r="I103">
        <v>13.553000000000001</v>
      </c>
      <c r="J103">
        <v>17.024200439453125</v>
      </c>
      <c r="K103">
        <v>19.931100000000001</v>
      </c>
      <c r="L103">
        <v>21.164200000000001</v>
      </c>
      <c r="M103">
        <v>23.3355</v>
      </c>
      <c r="N103">
        <v>16.602329999999998</v>
      </c>
    </row>
    <row r="104" spans="1:14" x14ac:dyDescent="0.35">
      <c r="A104" s="3">
        <v>2090</v>
      </c>
      <c r="B104">
        <v>23.616199999999999</v>
      </c>
      <c r="C104">
        <v>21.197199999999999</v>
      </c>
      <c r="D104">
        <v>17.805499999999999</v>
      </c>
      <c r="E104">
        <v>14.334400177001953</v>
      </c>
      <c r="F104">
        <v>9.9242000000000008</v>
      </c>
      <c r="G104">
        <v>8.8767499999999995</v>
      </c>
      <c r="H104">
        <v>9.8037399999999995</v>
      </c>
      <c r="I104">
        <v>13.5648</v>
      </c>
      <c r="J104">
        <v>17.092800140380859</v>
      </c>
      <c r="K104">
        <v>20.230899999999998</v>
      </c>
      <c r="L104">
        <v>21.709800000000001</v>
      </c>
      <c r="M104">
        <v>23.5883</v>
      </c>
      <c r="N104">
        <v>16.812049999999999</v>
      </c>
    </row>
    <row r="105" spans="1:14" x14ac:dyDescent="0.35">
      <c r="A105" s="3">
        <v>2092</v>
      </c>
      <c r="B105">
        <v>23.427199999999999</v>
      </c>
      <c r="C105">
        <v>21.135999999999999</v>
      </c>
      <c r="D105">
        <v>17.575500000000002</v>
      </c>
      <c r="E105">
        <v>14.214799880981445</v>
      </c>
      <c r="F105">
        <v>9.9244500000000002</v>
      </c>
      <c r="G105">
        <v>8.9936000000000007</v>
      </c>
      <c r="H105">
        <v>9.9250900000000009</v>
      </c>
      <c r="I105">
        <v>13.620699999999999</v>
      </c>
      <c r="J105">
        <v>17.044099807739258</v>
      </c>
      <c r="K105">
        <v>20.2</v>
      </c>
      <c r="L105">
        <v>21.5319</v>
      </c>
      <c r="M105">
        <v>23.397099999999998</v>
      </c>
      <c r="N105">
        <v>16.749199999999998</v>
      </c>
    </row>
    <row r="106" spans="1:14" x14ac:dyDescent="0.35">
      <c r="A106" s="3">
        <v>2093</v>
      </c>
      <c r="B106">
        <v>23.427199999999999</v>
      </c>
      <c r="C106">
        <v>21.135999999999999</v>
      </c>
      <c r="D106">
        <v>17.575500000000002</v>
      </c>
      <c r="E106">
        <v>14.214799880981445</v>
      </c>
      <c r="F106">
        <v>9.9244500000000002</v>
      </c>
      <c r="G106">
        <v>8.9936000000000007</v>
      </c>
      <c r="H106">
        <v>9.9250900000000009</v>
      </c>
      <c r="I106">
        <v>13.620699999999999</v>
      </c>
      <c r="J106">
        <v>17.044099807739258</v>
      </c>
      <c r="K106">
        <v>20.2</v>
      </c>
      <c r="L106">
        <v>21.5319</v>
      </c>
      <c r="M106">
        <v>23.397099999999998</v>
      </c>
      <c r="N106">
        <v>16.749199999999998</v>
      </c>
    </row>
    <row r="107" spans="1:14" x14ac:dyDescent="0.35">
      <c r="A107" s="3">
        <v>2094</v>
      </c>
      <c r="B107">
        <v>23.427199999999999</v>
      </c>
      <c r="C107">
        <v>21.135999999999999</v>
      </c>
      <c r="D107">
        <v>17.575500000000002</v>
      </c>
      <c r="E107">
        <v>14.214799880981445</v>
      </c>
      <c r="F107">
        <v>9.9244500000000002</v>
      </c>
      <c r="G107">
        <v>8.9936000000000007</v>
      </c>
      <c r="H107">
        <v>9.9250900000000009</v>
      </c>
      <c r="I107">
        <v>13.620699999999999</v>
      </c>
      <c r="J107">
        <v>17.044099807739258</v>
      </c>
      <c r="K107">
        <v>20.2</v>
      </c>
      <c r="L107">
        <v>21.5319</v>
      </c>
      <c r="M107">
        <v>23.397099999999998</v>
      </c>
      <c r="N107">
        <v>16.749199999999998</v>
      </c>
    </row>
    <row r="108" spans="1:14" x14ac:dyDescent="0.35">
      <c r="A108" s="3">
        <v>2095</v>
      </c>
      <c r="B108">
        <v>24.017299999999999</v>
      </c>
      <c r="C108">
        <v>21.653500000000001</v>
      </c>
      <c r="D108">
        <v>18.170400000000001</v>
      </c>
      <c r="E108">
        <v>14.653300285339355</v>
      </c>
      <c r="F108">
        <v>10.0151</v>
      </c>
      <c r="G108">
        <v>8.8920999999999992</v>
      </c>
      <c r="H108">
        <v>9.8257100000000008</v>
      </c>
      <c r="I108">
        <v>13.5848</v>
      </c>
      <c r="J108">
        <v>17.197500228881836</v>
      </c>
      <c r="K108">
        <v>20.419699999999999</v>
      </c>
      <c r="L108">
        <v>22.141999999999999</v>
      </c>
      <c r="M108">
        <v>23.938400000000001</v>
      </c>
      <c r="N108">
        <v>17.042480000000001</v>
      </c>
    </row>
    <row r="109" spans="1:14" x14ac:dyDescent="0.35">
      <c r="A109" s="3">
        <v>2096</v>
      </c>
      <c r="B109">
        <v>23.862200000000001</v>
      </c>
      <c r="C109">
        <v>21.594200000000001</v>
      </c>
      <c r="D109">
        <v>18.017299999999999</v>
      </c>
      <c r="E109">
        <v>14.658300399780273</v>
      </c>
      <c r="F109">
        <v>10.0114</v>
      </c>
      <c r="G109">
        <v>8.9900099999999998</v>
      </c>
      <c r="H109">
        <v>9.8692499999999992</v>
      </c>
      <c r="I109">
        <v>13.689399999999999</v>
      </c>
      <c r="J109">
        <v>17.278200149536133</v>
      </c>
      <c r="K109">
        <v>20.343</v>
      </c>
      <c r="L109">
        <v>21.954999999999998</v>
      </c>
      <c r="M109">
        <v>23.668099999999999</v>
      </c>
      <c r="N109">
        <v>16.994700000000002</v>
      </c>
    </row>
    <row r="110" spans="1:14" x14ac:dyDescent="0.35">
      <c r="A110" s="3">
        <v>2097</v>
      </c>
      <c r="B110">
        <v>23.862200000000001</v>
      </c>
      <c r="C110">
        <v>21.594200000000001</v>
      </c>
      <c r="D110">
        <v>18.017299999999999</v>
      </c>
      <c r="E110">
        <v>14.658300399780273</v>
      </c>
      <c r="F110">
        <v>10.0114</v>
      </c>
      <c r="G110">
        <v>8.9900099999999998</v>
      </c>
      <c r="H110">
        <v>9.8692499999999992</v>
      </c>
      <c r="I110">
        <v>13.689399999999999</v>
      </c>
      <c r="J110">
        <v>17.278200149536133</v>
      </c>
      <c r="K110">
        <v>20.343</v>
      </c>
      <c r="L110">
        <v>21.954999999999998</v>
      </c>
      <c r="M110">
        <v>23.668099999999999</v>
      </c>
      <c r="N110">
        <v>16.994700000000002</v>
      </c>
    </row>
    <row r="111" spans="1:14" x14ac:dyDescent="0.35">
      <c r="A111" s="3">
        <v>2099</v>
      </c>
      <c r="B111">
        <v>23.256599999999999</v>
      </c>
      <c r="C111">
        <v>21.0136</v>
      </c>
      <c r="D111">
        <v>17.3886</v>
      </c>
      <c r="E111">
        <v>14.221400260925293</v>
      </c>
      <c r="F111">
        <v>9.9934399999999997</v>
      </c>
      <c r="G111">
        <v>9.0913400000000006</v>
      </c>
      <c r="H111">
        <v>9.9564199999999996</v>
      </c>
      <c r="I111">
        <v>13.6089</v>
      </c>
      <c r="J111">
        <v>17.04840087890625</v>
      </c>
      <c r="K111">
        <v>20.161300000000001</v>
      </c>
      <c r="L111">
        <v>21.4131</v>
      </c>
      <c r="M111">
        <v>23.26</v>
      </c>
      <c r="N111">
        <v>16.701090000000001</v>
      </c>
    </row>
    <row r="112" spans="1:14" x14ac:dyDescent="0.35">
      <c r="A112" s="3">
        <v>2100</v>
      </c>
      <c r="B112">
        <v>23.256599999999999</v>
      </c>
      <c r="C112">
        <v>21.0136</v>
      </c>
      <c r="D112">
        <v>17.3886</v>
      </c>
      <c r="E112">
        <v>14.221400260925293</v>
      </c>
      <c r="F112">
        <v>9.9934399999999997</v>
      </c>
      <c r="G112">
        <v>9.0913400000000006</v>
      </c>
      <c r="H112">
        <v>9.9564199999999996</v>
      </c>
      <c r="I112">
        <v>13.6089</v>
      </c>
      <c r="J112">
        <v>17.04840087890625</v>
      </c>
      <c r="K112">
        <v>20.161300000000001</v>
      </c>
      <c r="L112">
        <v>21.4131</v>
      </c>
      <c r="M112">
        <v>23.26</v>
      </c>
      <c r="N112">
        <v>16.701090000000001</v>
      </c>
    </row>
    <row r="113" spans="1:14" x14ac:dyDescent="0.35">
      <c r="A113" s="3">
        <v>2101</v>
      </c>
      <c r="B113">
        <v>23.195</v>
      </c>
      <c r="C113">
        <v>20.883299999999998</v>
      </c>
      <c r="D113">
        <v>17.3185</v>
      </c>
      <c r="E113">
        <v>14.286700248718262</v>
      </c>
      <c r="F113">
        <v>10.0276</v>
      </c>
      <c r="G113">
        <v>9.1399399999999993</v>
      </c>
      <c r="H113">
        <v>9.9665800000000004</v>
      </c>
      <c r="I113">
        <v>13.6305</v>
      </c>
      <c r="J113">
        <v>17.021499633789063</v>
      </c>
      <c r="K113">
        <v>20.183399999999999</v>
      </c>
      <c r="L113">
        <v>21.2667</v>
      </c>
      <c r="M113">
        <v>23.151800000000001</v>
      </c>
      <c r="N113">
        <v>16.672630000000002</v>
      </c>
    </row>
    <row r="114" spans="1:14" x14ac:dyDescent="0.35">
      <c r="A114" s="3">
        <v>2102</v>
      </c>
      <c r="B114">
        <v>23.7883</v>
      </c>
      <c r="C114">
        <v>21.444299999999998</v>
      </c>
      <c r="D114">
        <v>17.818899999999999</v>
      </c>
      <c r="E114">
        <v>14.713299751281738</v>
      </c>
      <c r="F114">
        <v>10.085599999999999</v>
      </c>
      <c r="G114">
        <v>9.0765600000000006</v>
      </c>
      <c r="H114">
        <v>9.9426600000000001</v>
      </c>
      <c r="I114">
        <v>13.7788</v>
      </c>
      <c r="J114">
        <v>17.265300750732422</v>
      </c>
      <c r="K114">
        <v>20.299900000000001</v>
      </c>
      <c r="L114">
        <v>21.802</v>
      </c>
      <c r="M114">
        <v>23.541399999999999</v>
      </c>
      <c r="N114">
        <v>16.963090000000001</v>
      </c>
    </row>
    <row r="115" spans="1:14" x14ac:dyDescent="0.35">
      <c r="A115" s="3">
        <v>2103</v>
      </c>
      <c r="B115">
        <v>23.7883</v>
      </c>
      <c r="C115">
        <v>21.444299999999998</v>
      </c>
      <c r="D115">
        <v>17.818899999999999</v>
      </c>
      <c r="E115">
        <v>14.713299751281738</v>
      </c>
      <c r="F115">
        <v>10.085599999999999</v>
      </c>
      <c r="G115">
        <v>9.0765600000000006</v>
      </c>
      <c r="H115">
        <v>9.9426600000000001</v>
      </c>
      <c r="I115">
        <v>13.7788</v>
      </c>
      <c r="J115">
        <v>17.265300750732422</v>
      </c>
      <c r="K115">
        <v>20.299900000000001</v>
      </c>
      <c r="L115">
        <v>21.802</v>
      </c>
      <c r="M115">
        <v>23.541399999999999</v>
      </c>
      <c r="N115">
        <v>16.963090000000001</v>
      </c>
    </row>
    <row r="116" spans="1:14" x14ac:dyDescent="0.35">
      <c r="A116" s="3">
        <v>2104</v>
      </c>
      <c r="B116">
        <v>23.153700000000001</v>
      </c>
      <c r="C116">
        <v>20.646000000000001</v>
      </c>
      <c r="D116">
        <v>17.2547</v>
      </c>
      <c r="E116">
        <v>14.289999961853027</v>
      </c>
      <c r="F116">
        <v>10.047499999999999</v>
      </c>
      <c r="G116">
        <v>9.1385699999999996</v>
      </c>
      <c r="H116">
        <v>9.9916199999999993</v>
      </c>
      <c r="I116">
        <v>13.642200000000001</v>
      </c>
      <c r="J116">
        <v>17.038200378417969</v>
      </c>
      <c r="K116">
        <v>20.0473</v>
      </c>
      <c r="L116">
        <v>21.236000000000001</v>
      </c>
      <c r="M116">
        <v>23.1053</v>
      </c>
      <c r="N116">
        <v>16.63259</v>
      </c>
    </row>
    <row r="117" spans="1:14" x14ac:dyDescent="0.35">
      <c r="A117" s="3">
        <v>2105</v>
      </c>
      <c r="B117">
        <v>23.153700000000001</v>
      </c>
      <c r="C117">
        <v>20.646000000000001</v>
      </c>
      <c r="D117">
        <v>17.2547</v>
      </c>
      <c r="E117">
        <v>14.289999961853027</v>
      </c>
      <c r="F117">
        <v>10.047499999999999</v>
      </c>
      <c r="G117">
        <v>9.1385699999999996</v>
      </c>
      <c r="H117">
        <v>9.9916199999999993</v>
      </c>
      <c r="I117">
        <v>13.642200000000001</v>
      </c>
      <c r="J117">
        <v>17.038200378417969</v>
      </c>
      <c r="K117">
        <v>20.0473</v>
      </c>
      <c r="L117">
        <v>21.236000000000001</v>
      </c>
      <c r="M117">
        <v>23.1053</v>
      </c>
      <c r="N117">
        <v>16.63259</v>
      </c>
    </row>
    <row r="118" spans="1:14" x14ac:dyDescent="0.35">
      <c r="A118" s="3">
        <v>2106</v>
      </c>
      <c r="B118">
        <v>23.7883</v>
      </c>
      <c r="C118">
        <v>21.444299999999998</v>
      </c>
      <c r="D118">
        <v>17.818899999999999</v>
      </c>
      <c r="E118">
        <v>14.713299751281738</v>
      </c>
      <c r="F118">
        <v>10.085599999999999</v>
      </c>
      <c r="G118">
        <v>9.0765600000000006</v>
      </c>
      <c r="H118">
        <v>9.9426600000000001</v>
      </c>
      <c r="I118">
        <v>13.7788</v>
      </c>
      <c r="J118">
        <v>17.265300750732422</v>
      </c>
      <c r="K118">
        <v>20.299900000000001</v>
      </c>
      <c r="L118">
        <v>21.802</v>
      </c>
      <c r="M118">
        <v>23.541399999999999</v>
      </c>
      <c r="N118">
        <v>16.963090000000001</v>
      </c>
    </row>
    <row r="119" spans="1:14" x14ac:dyDescent="0.35">
      <c r="A119" s="3">
        <v>2107</v>
      </c>
      <c r="B119">
        <v>23.4726</v>
      </c>
      <c r="C119">
        <v>20.9818</v>
      </c>
      <c r="D119">
        <v>17.576899999999998</v>
      </c>
      <c r="E119">
        <v>14.47029972076416</v>
      </c>
      <c r="F119">
        <v>10.1006</v>
      </c>
      <c r="G119">
        <v>9.0739800000000006</v>
      </c>
      <c r="H119">
        <v>9.9548199999999998</v>
      </c>
      <c r="I119">
        <v>13.7399</v>
      </c>
      <c r="J119">
        <v>17.229900360107422</v>
      </c>
      <c r="K119">
        <v>20.404399999999999</v>
      </c>
      <c r="L119">
        <v>21.791499999999999</v>
      </c>
      <c r="M119">
        <v>23.507000000000001</v>
      </c>
      <c r="N119">
        <v>16.858640000000001</v>
      </c>
    </row>
    <row r="120" spans="1:14" x14ac:dyDescent="0.35">
      <c r="A120" s="3">
        <v>2108</v>
      </c>
      <c r="B120">
        <v>23.4726</v>
      </c>
      <c r="C120">
        <v>20.9818</v>
      </c>
      <c r="D120">
        <v>17.576899999999998</v>
      </c>
      <c r="E120">
        <v>14.47029972076416</v>
      </c>
      <c r="F120">
        <v>10.1006</v>
      </c>
      <c r="G120">
        <v>9.0739800000000006</v>
      </c>
      <c r="H120">
        <v>9.9548199999999998</v>
      </c>
      <c r="I120">
        <v>13.7399</v>
      </c>
      <c r="J120">
        <v>17.229900360107422</v>
      </c>
      <c r="K120">
        <v>20.404399999999999</v>
      </c>
      <c r="L120">
        <v>21.791499999999999</v>
      </c>
      <c r="M120">
        <v>23.507000000000001</v>
      </c>
      <c r="N120">
        <v>16.858640000000001</v>
      </c>
    </row>
    <row r="121" spans="1:14" x14ac:dyDescent="0.35">
      <c r="A121" s="3">
        <v>2109</v>
      </c>
      <c r="B121">
        <v>22.690999999999999</v>
      </c>
      <c r="C121">
        <v>20.077100000000002</v>
      </c>
      <c r="D121">
        <v>16.642299999999999</v>
      </c>
      <c r="E121">
        <v>14.002599716186523</v>
      </c>
      <c r="F121">
        <v>10.0541</v>
      </c>
      <c r="G121">
        <v>9.1029900000000001</v>
      </c>
      <c r="H121">
        <v>10.004799999999999</v>
      </c>
      <c r="I121">
        <v>13.5061</v>
      </c>
      <c r="J121">
        <v>16.753900527954102</v>
      </c>
      <c r="K121">
        <v>19.7882</v>
      </c>
      <c r="L121">
        <v>20.814399999999999</v>
      </c>
      <c r="M121">
        <v>23.103899999999999</v>
      </c>
      <c r="N121">
        <v>16.378450000000001</v>
      </c>
    </row>
    <row r="122" spans="1:14" x14ac:dyDescent="0.35">
      <c r="A122" s="3">
        <v>2110</v>
      </c>
      <c r="B122">
        <v>23.063700000000001</v>
      </c>
      <c r="C122">
        <v>20.547899999999998</v>
      </c>
      <c r="D122">
        <v>17.118099999999998</v>
      </c>
      <c r="E122">
        <v>14.002599716186523</v>
      </c>
      <c r="F122">
        <v>9.9695300000000007</v>
      </c>
      <c r="G122">
        <v>8.9973799999999997</v>
      </c>
      <c r="H122">
        <v>9.9115599999999997</v>
      </c>
      <c r="I122">
        <v>13.5101</v>
      </c>
      <c r="J122">
        <v>16.882900238037109</v>
      </c>
      <c r="K122">
        <v>19.8155</v>
      </c>
      <c r="L122">
        <v>20.988</v>
      </c>
      <c r="M122">
        <v>23.216000000000001</v>
      </c>
      <c r="N122">
        <v>16.501940000000001</v>
      </c>
    </row>
    <row r="123" spans="1:14" x14ac:dyDescent="0.35">
      <c r="A123" s="3">
        <v>2111</v>
      </c>
      <c r="B123">
        <v>23.063600000000001</v>
      </c>
      <c r="C123">
        <v>20.334599999999998</v>
      </c>
      <c r="D123">
        <v>16.869399999999999</v>
      </c>
      <c r="E123">
        <v>14.019599914550781</v>
      </c>
      <c r="F123">
        <v>9.9857200000000006</v>
      </c>
      <c r="G123">
        <v>9.0592699999999997</v>
      </c>
      <c r="H123">
        <v>9.9287899999999993</v>
      </c>
      <c r="I123">
        <v>13.5092</v>
      </c>
      <c r="J123">
        <v>16.782400131225586</v>
      </c>
      <c r="K123">
        <v>19.8079</v>
      </c>
      <c r="L123">
        <v>20.8672</v>
      </c>
      <c r="M123">
        <v>23.2029</v>
      </c>
      <c r="N123">
        <v>16.452549999999999</v>
      </c>
    </row>
    <row r="124" spans="1:14" x14ac:dyDescent="0.35">
      <c r="A124" s="3">
        <v>2112</v>
      </c>
      <c r="B124">
        <v>22.81</v>
      </c>
      <c r="C124">
        <v>20.155200000000001</v>
      </c>
      <c r="D124">
        <v>16.732099999999999</v>
      </c>
      <c r="E124">
        <v>14.027199745178223</v>
      </c>
      <c r="F124">
        <v>10.007</v>
      </c>
      <c r="G124">
        <v>9.0966699999999996</v>
      </c>
      <c r="H124">
        <v>9.9602199999999996</v>
      </c>
      <c r="I124">
        <v>13.4366</v>
      </c>
      <c r="J124">
        <v>16.82859992980957</v>
      </c>
      <c r="K124">
        <v>19.767399999999999</v>
      </c>
      <c r="L124">
        <v>20.7349</v>
      </c>
      <c r="M124">
        <v>23.145800000000001</v>
      </c>
      <c r="N124">
        <v>16.39181</v>
      </c>
    </row>
    <row r="125" spans="1:14" x14ac:dyDescent="0.35">
      <c r="A125" s="3">
        <v>2113</v>
      </c>
      <c r="B125">
        <v>22.852900000000002</v>
      </c>
      <c r="C125">
        <v>20.390899999999998</v>
      </c>
      <c r="D125">
        <v>16.967400000000001</v>
      </c>
      <c r="E125">
        <v>13.970499992370605</v>
      </c>
      <c r="F125">
        <v>9.9734700000000007</v>
      </c>
      <c r="G125">
        <v>9.1037099999999995</v>
      </c>
      <c r="H125">
        <v>9.9660899999999994</v>
      </c>
      <c r="I125">
        <v>13.4537</v>
      </c>
      <c r="J125">
        <v>16.791200637817383</v>
      </c>
      <c r="K125">
        <v>19.7879</v>
      </c>
      <c r="L125">
        <v>20.8383</v>
      </c>
      <c r="M125">
        <v>23.0565</v>
      </c>
      <c r="N125">
        <v>16.429379999999998</v>
      </c>
    </row>
    <row r="126" spans="1:14" x14ac:dyDescent="0.35">
      <c r="A126" s="3">
        <v>2114</v>
      </c>
      <c r="B126">
        <v>22.81</v>
      </c>
      <c r="C126">
        <v>20.155200000000001</v>
      </c>
      <c r="D126">
        <v>16.732099999999999</v>
      </c>
      <c r="E126">
        <v>14.027199745178223</v>
      </c>
      <c r="F126">
        <v>10.007</v>
      </c>
      <c r="G126">
        <v>9.0966699999999996</v>
      </c>
      <c r="H126">
        <v>9.9602199999999996</v>
      </c>
      <c r="I126">
        <v>13.4366</v>
      </c>
      <c r="J126">
        <v>16.82859992980957</v>
      </c>
      <c r="K126">
        <v>19.767399999999999</v>
      </c>
      <c r="L126">
        <v>20.7349</v>
      </c>
      <c r="M126">
        <v>23.145800000000001</v>
      </c>
      <c r="N126">
        <v>16.39181</v>
      </c>
    </row>
    <row r="127" spans="1:14" x14ac:dyDescent="0.35">
      <c r="A127" s="3">
        <v>2115</v>
      </c>
      <c r="B127">
        <v>22.8521</v>
      </c>
      <c r="C127">
        <v>20.074000000000002</v>
      </c>
      <c r="D127">
        <v>16.741499999999998</v>
      </c>
      <c r="E127">
        <v>14.022299766540527</v>
      </c>
      <c r="F127">
        <v>10.0411</v>
      </c>
      <c r="G127">
        <v>9.1049600000000002</v>
      </c>
      <c r="H127">
        <v>9.9974299999999996</v>
      </c>
      <c r="I127">
        <v>13.4429</v>
      </c>
      <c r="J127">
        <v>16.854400634765625</v>
      </c>
      <c r="K127">
        <v>19.828199999999999</v>
      </c>
      <c r="L127">
        <v>20.917000000000002</v>
      </c>
      <c r="M127">
        <v>23.264299999999999</v>
      </c>
      <c r="N127">
        <v>16.428349999999998</v>
      </c>
    </row>
    <row r="128" spans="1:14" x14ac:dyDescent="0.35">
      <c r="A128" s="3">
        <v>2116</v>
      </c>
      <c r="B128">
        <v>22.8521</v>
      </c>
      <c r="C128">
        <v>20.074000000000002</v>
      </c>
      <c r="D128">
        <v>16.741499999999998</v>
      </c>
      <c r="E128">
        <v>14.022299766540527</v>
      </c>
      <c r="F128">
        <v>10.0411</v>
      </c>
      <c r="G128">
        <v>9.1049600000000002</v>
      </c>
      <c r="H128">
        <v>9.9974299999999996</v>
      </c>
      <c r="I128">
        <v>13.4429</v>
      </c>
      <c r="J128">
        <v>16.854400634765625</v>
      </c>
      <c r="K128">
        <v>19.828199999999999</v>
      </c>
      <c r="L128">
        <v>20.917000000000002</v>
      </c>
      <c r="M128">
        <v>23.264299999999999</v>
      </c>
      <c r="N128">
        <v>16.428349999999998</v>
      </c>
    </row>
    <row r="129" spans="1:14" x14ac:dyDescent="0.35">
      <c r="A129" s="3">
        <v>2117</v>
      </c>
      <c r="B129">
        <v>22.8521</v>
      </c>
      <c r="C129">
        <v>20.074000000000002</v>
      </c>
      <c r="D129">
        <v>16.741499999999998</v>
      </c>
      <c r="E129">
        <v>14.022299766540527</v>
      </c>
      <c r="F129">
        <v>10.0411</v>
      </c>
      <c r="G129">
        <v>9.1049600000000002</v>
      </c>
      <c r="H129">
        <v>9.9974299999999996</v>
      </c>
      <c r="I129">
        <v>13.4429</v>
      </c>
      <c r="J129">
        <v>16.854400634765625</v>
      </c>
      <c r="K129">
        <v>19.828199999999999</v>
      </c>
      <c r="L129">
        <v>20.917000000000002</v>
      </c>
      <c r="M129">
        <v>23.264299999999999</v>
      </c>
      <c r="N129">
        <v>16.428349999999998</v>
      </c>
    </row>
    <row r="130" spans="1:14" x14ac:dyDescent="0.35">
      <c r="A130" s="3">
        <v>2118</v>
      </c>
      <c r="B130">
        <v>22.822800000000001</v>
      </c>
      <c r="C130">
        <v>20.0627</v>
      </c>
      <c r="D130">
        <v>16.6555</v>
      </c>
      <c r="E130">
        <v>13.986000061035156</v>
      </c>
      <c r="F130">
        <v>10.0779</v>
      </c>
      <c r="G130">
        <v>9.1143199999999993</v>
      </c>
      <c r="H130">
        <v>10.0053</v>
      </c>
      <c r="I130">
        <v>13.502800000000001</v>
      </c>
      <c r="J130">
        <v>16.810600280761719</v>
      </c>
      <c r="K130">
        <v>19.824400000000001</v>
      </c>
      <c r="L130">
        <v>20.890599999999999</v>
      </c>
      <c r="M130">
        <v>23.245699999999999</v>
      </c>
      <c r="N130">
        <v>16.416550000000001</v>
      </c>
    </row>
    <row r="131" spans="1:14" x14ac:dyDescent="0.35">
      <c r="A131" s="3">
        <v>2119</v>
      </c>
      <c r="B131">
        <v>22.822800000000001</v>
      </c>
      <c r="C131">
        <v>20.0627</v>
      </c>
      <c r="D131">
        <v>16.6555</v>
      </c>
      <c r="E131">
        <v>13.986000061035156</v>
      </c>
      <c r="F131">
        <v>10.0779</v>
      </c>
      <c r="G131">
        <v>9.1143199999999993</v>
      </c>
      <c r="H131">
        <v>10.0053</v>
      </c>
      <c r="I131">
        <v>13.502800000000001</v>
      </c>
      <c r="J131">
        <v>16.810600280761719</v>
      </c>
      <c r="K131">
        <v>19.824400000000001</v>
      </c>
      <c r="L131">
        <v>20.890599999999999</v>
      </c>
      <c r="M131">
        <v>23.245699999999999</v>
      </c>
      <c r="N131">
        <v>16.416550000000001</v>
      </c>
    </row>
    <row r="132" spans="1:14" x14ac:dyDescent="0.35">
      <c r="A132" s="3">
        <v>2120</v>
      </c>
      <c r="B132">
        <v>22.629200000000001</v>
      </c>
      <c r="C132">
        <v>20.017499999999998</v>
      </c>
      <c r="D132">
        <v>16.5411</v>
      </c>
      <c r="E132">
        <v>14.010000228881836</v>
      </c>
      <c r="F132">
        <v>10.075100000000001</v>
      </c>
      <c r="G132">
        <v>9.1470900000000004</v>
      </c>
      <c r="H132">
        <v>9.9857800000000001</v>
      </c>
      <c r="I132">
        <v>13.480700000000001</v>
      </c>
      <c r="J132">
        <v>16.776399612426758</v>
      </c>
      <c r="K132">
        <v>19.799199999999999</v>
      </c>
      <c r="L132">
        <v>20.833300000000001</v>
      </c>
      <c r="M132">
        <v>22.997299999999999</v>
      </c>
      <c r="N132">
        <v>16.35772</v>
      </c>
    </row>
    <row r="133" spans="1:14" x14ac:dyDescent="0.35">
      <c r="A133" s="3">
        <v>2121</v>
      </c>
      <c r="B133">
        <v>22.690999999999999</v>
      </c>
      <c r="C133">
        <v>20.077100000000002</v>
      </c>
      <c r="D133">
        <v>16.642299999999999</v>
      </c>
      <c r="E133">
        <v>14.002599716186523</v>
      </c>
      <c r="F133">
        <v>10.0541</v>
      </c>
      <c r="G133">
        <v>9.1029900000000001</v>
      </c>
      <c r="H133">
        <v>10.004799999999999</v>
      </c>
      <c r="I133">
        <v>13.5061</v>
      </c>
      <c r="J133">
        <v>16.753900527954102</v>
      </c>
      <c r="K133">
        <v>19.7882</v>
      </c>
      <c r="L133">
        <v>20.814399999999999</v>
      </c>
      <c r="M133">
        <v>23.103899999999999</v>
      </c>
      <c r="N133">
        <v>16.378450000000001</v>
      </c>
    </row>
    <row r="134" spans="1:14" x14ac:dyDescent="0.35">
      <c r="A134" s="3">
        <v>2122</v>
      </c>
      <c r="B134">
        <v>22.81</v>
      </c>
      <c r="C134">
        <v>20.155200000000001</v>
      </c>
      <c r="D134">
        <v>16.732099999999999</v>
      </c>
      <c r="E134">
        <v>14.027199745178223</v>
      </c>
      <c r="F134">
        <v>10.007</v>
      </c>
      <c r="G134">
        <v>9.0966699999999996</v>
      </c>
      <c r="H134">
        <v>9.9602199999999996</v>
      </c>
      <c r="I134">
        <v>13.4366</v>
      </c>
      <c r="J134">
        <v>16.82859992980957</v>
      </c>
      <c r="K134">
        <v>19.767399999999999</v>
      </c>
      <c r="L134">
        <v>20.7349</v>
      </c>
      <c r="M134">
        <v>23.145800000000001</v>
      </c>
      <c r="N134">
        <v>16.39181</v>
      </c>
    </row>
    <row r="135" spans="1:14" x14ac:dyDescent="0.35">
      <c r="A135" s="3">
        <v>2125</v>
      </c>
      <c r="B135">
        <v>22.822800000000001</v>
      </c>
      <c r="C135">
        <v>20.0627</v>
      </c>
      <c r="D135">
        <v>16.6555</v>
      </c>
      <c r="E135">
        <v>13.986000061035156</v>
      </c>
      <c r="F135">
        <v>10.0779</v>
      </c>
      <c r="G135">
        <v>9.1143199999999993</v>
      </c>
      <c r="H135">
        <v>10.0053</v>
      </c>
      <c r="I135">
        <v>13.502800000000001</v>
      </c>
      <c r="J135">
        <v>16.810600280761719</v>
      </c>
      <c r="K135">
        <v>19.824400000000001</v>
      </c>
      <c r="L135">
        <v>20.890599999999999</v>
      </c>
      <c r="M135">
        <v>23.245699999999999</v>
      </c>
      <c r="N135">
        <v>16.416550000000001</v>
      </c>
    </row>
    <row r="136" spans="1:14" x14ac:dyDescent="0.35">
      <c r="A136" s="3">
        <v>2126</v>
      </c>
      <c r="B136">
        <v>22.735700000000001</v>
      </c>
      <c r="C136">
        <v>20.054300000000001</v>
      </c>
      <c r="D136">
        <v>16.546600000000002</v>
      </c>
      <c r="E136">
        <v>13.971699714660645</v>
      </c>
      <c r="F136">
        <v>10.072900000000001</v>
      </c>
      <c r="G136">
        <v>9.1346799999999995</v>
      </c>
      <c r="H136">
        <v>9.98062</v>
      </c>
      <c r="I136">
        <v>13.5059</v>
      </c>
      <c r="J136">
        <v>16.808599472045898</v>
      </c>
      <c r="K136">
        <v>19.856400000000001</v>
      </c>
      <c r="L136">
        <v>20.882000000000001</v>
      </c>
      <c r="M136">
        <v>23.157699999999998</v>
      </c>
      <c r="N136">
        <v>16.39226</v>
      </c>
    </row>
    <row r="137" spans="1:14" x14ac:dyDescent="0.35">
      <c r="A137" s="3">
        <v>2127</v>
      </c>
      <c r="B137">
        <v>23.043399999999998</v>
      </c>
      <c r="C137">
        <v>20.210799999999999</v>
      </c>
      <c r="D137">
        <v>16.782</v>
      </c>
      <c r="E137">
        <v>13.977299690246582</v>
      </c>
      <c r="F137">
        <v>10.047000000000001</v>
      </c>
      <c r="G137">
        <v>9.0917200000000005</v>
      </c>
      <c r="H137">
        <v>9.9251100000000001</v>
      </c>
      <c r="I137">
        <v>13.4871</v>
      </c>
      <c r="J137">
        <v>16.777099609375</v>
      </c>
      <c r="K137">
        <v>19.822299999999998</v>
      </c>
      <c r="L137">
        <v>20.944600000000001</v>
      </c>
      <c r="M137">
        <v>23.283799999999999</v>
      </c>
      <c r="N137">
        <v>16.449349999999999</v>
      </c>
    </row>
    <row r="138" spans="1:14" x14ac:dyDescent="0.35">
      <c r="A138" s="3">
        <v>2128</v>
      </c>
      <c r="B138">
        <v>23.043399999999998</v>
      </c>
      <c r="C138">
        <v>20.210799999999999</v>
      </c>
      <c r="D138">
        <v>16.782</v>
      </c>
      <c r="E138">
        <v>13.977299690246582</v>
      </c>
      <c r="F138">
        <v>10.047000000000001</v>
      </c>
      <c r="G138">
        <v>9.0917200000000005</v>
      </c>
      <c r="H138">
        <v>9.9251100000000001</v>
      </c>
      <c r="I138">
        <v>13.4871</v>
      </c>
      <c r="J138">
        <v>16.777099609375</v>
      </c>
      <c r="K138">
        <v>19.822299999999998</v>
      </c>
      <c r="L138">
        <v>20.944600000000001</v>
      </c>
      <c r="M138">
        <v>23.283799999999999</v>
      </c>
      <c r="N138">
        <v>16.449349999999999</v>
      </c>
    </row>
    <row r="139" spans="1:14" x14ac:dyDescent="0.35">
      <c r="A139" s="3">
        <v>2129</v>
      </c>
      <c r="B139">
        <v>23.043399999999998</v>
      </c>
      <c r="C139">
        <v>20.210799999999999</v>
      </c>
      <c r="D139">
        <v>16.782</v>
      </c>
      <c r="E139">
        <v>13.977299690246582</v>
      </c>
      <c r="F139">
        <v>10.047000000000001</v>
      </c>
      <c r="G139">
        <v>9.0917200000000005</v>
      </c>
      <c r="H139">
        <v>9.9251100000000001</v>
      </c>
      <c r="I139">
        <v>13.4871</v>
      </c>
      <c r="J139">
        <v>16.777099609375</v>
      </c>
      <c r="K139">
        <v>19.822299999999998</v>
      </c>
      <c r="L139">
        <v>20.944600000000001</v>
      </c>
      <c r="M139">
        <v>23.283799999999999</v>
      </c>
      <c r="N139">
        <v>16.449349999999999</v>
      </c>
    </row>
    <row r="140" spans="1:14" x14ac:dyDescent="0.35">
      <c r="A140" s="3">
        <v>2130</v>
      </c>
      <c r="B140">
        <v>23.336500000000001</v>
      </c>
      <c r="C140">
        <v>20.647500000000001</v>
      </c>
      <c r="D140">
        <v>17.273700000000002</v>
      </c>
      <c r="E140">
        <v>14.02299976348877</v>
      </c>
      <c r="F140">
        <v>9.9580500000000001</v>
      </c>
      <c r="G140">
        <v>9.0090699999999995</v>
      </c>
      <c r="H140">
        <v>9.8532499999999992</v>
      </c>
      <c r="I140">
        <v>13.443099999999999</v>
      </c>
      <c r="J140">
        <v>16.909799575805664</v>
      </c>
      <c r="K140">
        <v>19.927499999999998</v>
      </c>
      <c r="L140">
        <v>21.144500000000001</v>
      </c>
      <c r="M140">
        <v>23.467300000000002</v>
      </c>
      <c r="N140">
        <v>16.58277</v>
      </c>
    </row>
    <row r="141" spans="1:14" x14ac:dyDescent="0.35">
      <c r="A141" s="3">
        <v>2131</v>
      </c>
      <c r="B141">
        <v>23.336500000000001</v>
      </c>
      <c r="C141">
        <v>20.647500000000001</v>
      </c>
      <c r="D141">
        <v>17.273700000000002</v>
      </c>
      <c r="E141">
        <v>14.02299976348877</v>
      </c>
      <c r="F141">
        <v>9.9580500000000001</v>
      </c>
      <c r="G141">
        <v>9.0090699999999995</v>
      </c>
      <c r="H141">
        <v>9.8532499999999992</v>
      </c>
      <c r="I141">
        <v>13.443099999999999</v>
      </c>
      <c r="J141">
        <v>16.909799575805664</v>
      </c>
      <c r="K141">
        <v>19.927499999999998</v>
      </c>
      <c r="L141">
        <v>21.144500000000001</v>
      </c>
      <c r="M141">
        <v>23.467300000000002</v>
      </c>
      <c r="N141">
        <v>16.58277</v>
      </c>
    </row>
    <row r="142" spans="1:14" x14ac:dyDescent="0.35">
      <c r="A142" s="3">
        <v>2132</v>
      </c>
      <c r="B142">
        <v>23.294</v>
      </c>
      <c r="C142">
        <v>20.541699999999999</v>
      </c>
      <c r="D142">
        <v>17.106200000000001</v>
      </c>
      <c r="E142">
        <v>14.000699996948242</v>
      </c>
      <c r="F142">
        <v>10.0662</v>
      </c>
      <c r="G142">
        <v>9.0703300000000002</v>
      </c>
      <c r="H142">
        <v>9.9192800000000005</v>
      </c>
      <c r="I142">
        <v>13.4992</v>
      </c>
      <c r="J142">
        <v>16.840700149536133</v>
      </c>
      <c r="K142">
        <v>19.947700000000001</v>
      </c>
      <c r="L142">
        <v>21.062999999999999</v>
      </c>
      <c r="M142">
        <v>23.529</v>
      </c>
      <c r="N142">
        <v>16.573170000000001</v>
      </c>
    </row>
    <row r="143" spans="1:14" x14ac:dyDescent="0.35">
      <c r="A143" s="3">
        <v>2133</v>
      </c>
      <c r="B143">
        <v>23.294</v>
      </c>
      <c r="C143">
        <v>20.541699999999999</v>
      </c>
      <c r="D143">
        <v>17.106200000000001</v>
      </c>
      <c r="E143">
        <v>14.000699996948242</v>
      </c>
      <c r="F143">
        <v>10.0662</v>
      </c>
      <c r="G143">
        <v>9.0703300000000002</v>
      </c>
      <c r="H143">
        <v>9.9192800000000005</v>
      </c>
      <c r="I143">
        <v>13.4992</v>
      </c>
      <c r="J143">
        <v>16.840700149536133</v>
      </c>
      <c r="K143">
        <v>19.947700000000001</v>
      </c>
      <c r="L143">
        <v>21.062999999999999</v>
      </c>
      <c r="M143">
        <v>23.529</v>
      </c>
      <c r="N143">
        <v>16.573170000000001</v>
      </c>
    </row>
    <row r="144" spans="1:14" x14ac:dyDescent="0.35">
      <c r="A144" s="3">
        <v>2134</v>
      </c>
      <c r="B144">
        <v>23.294</v>
      </c>
      <c r="C144">
        <v>20.541699999999999</v>
      </c>
      <c r="D144">
        <v>17.106200000000001</v>
      </c>
      <c r="E144">
        <v>14.000699996948242</v>
      </c>
      <c r="F144">
        <v>10.0662</v>
      </c>
      <c r="G144">
        <v>9.0703300000000002</v>
      </c>
      <c r="H144">
        <v>9.9192800000000005</v>
      </c>
      <c r="I144">
        <v>13.4992</v>
      </c>
      <c r="J144">
        <v>16.840700149536133</v>
      </c>
      <c r="K144">
        <v>19.947700000000001</v>
      </c>
      <c r="L144">
        <v>21.062999999999999</v>
      </c>
      <c r="M144">
        <v>23.529</v>
      </c>
      <c r="N144">
        <v>16.573170000000001</v>
      </c>
    </row>
    <row r="145" spans="1:14" x14ac:dyDescent="0.35">
      <c r="A145" s="3">
        <v>2135</v>
      </c>
      <c r="B145">
        <v>23.294</v>
      </c>
      <c r="C145">
        <v>20.541699999999999</v>
      </c>
      <c r="D145">
        <v>17.106200000000001</v>
      </c>
      <c r="E145">
        <v>14.000699996948242</v>
      </c>
      <c r="F145">
        <v>10.0662</v>
      </c>
      <c r="G145">
        <v>9.0703300000000002</v>
      </c>
      <c r="H145">
        <v>9.9192800000000005</v>
      </c>
      <c r="I145">
        <v>13.4992</v>
      </c>
      <c r="J145">
        <v>16.840700149536133</v>
      </c>
      <c r="K145">
        <v>19.947700000000001</v>
      </c>
      <c r="L145">
        <v>21.062999999999999</v>
      </c>
      <c r="M145">
        <v>23.529</v>
      </c>
      <c r="N145">
        <v>16.573170000000001</v>
      </c>
    </row>
    <row r="146" spans="1:14" x14ac:dyDescent="0.35">
      <c r="A146" s="3">
        <v>2136</v>
      </c>
      <c r="B146">
        <v>23.200800000000001</v>
      </c>
      <c r="C146">
        <v>20.438099999999999</v>
      </c>
      <c r="D146">
        <v>17.052700000000002</v>
      </c>
      <c r="E146">
        <v>13.957300186157227</v>
      </c>
      <c r="F146">
        <v>10.1082</v>
      </c>
      <c r="G146">
        <v>9.1298600000000008</v>
      </c>
      <c r="H146">
        <v>9.9713999999999992</v>
      </c>
      <c r="I146">
        <v>13.5197</v>
      </c>
      <c r="J146">
        <v>16.85099983215332</v>
      </c>
      <c r="K146">
        <v>19.914300000000001</v>
      </c>
      <c r="L146">
        <v>21.018699999999999</v>
      </c>
      <c r="M146">
        <v>23.561599999999999</v>
      </c>
      <c r="N146">
        <v>16.560300000000002</v>
      </c>
    </row>
    <row r="147" spans="1:14" x14ac:dyDescent="0.35">
      <c r="A147" s="3">
        <v>2137</v>
      </c>
      <c r="B147">
        <v>23.063600000000001</v>
      </c>
      <c r="C147">
        <v>20.334599999999998</v>
      </c>
      <c r="D147">
        <v>16.869399999999999</v>
      </c>
      <c r="E147">
        <v>14.019599914550781</v>
      </c>
      <c r="F147">
        <v>9.9857200000000006</v>
      </c>
      <c r="G147">
        <v>9.0592699999999997</v>
      </c>
      <c r="H147">
        <v>9.9287899999999993</v>
      </c>
      <c r="I147">
        <v>13.5092</v>
      </c>
      <c r="J147">
        <v>16.782400131225586</v>
      </c>
      <c r="K147">
        <v>19.8079</v>
      </c>
      <c r="L147">
        <v>20.8672</v>
      </c>
      <c r="M147">
        <v>23.2029</v>
      </c>
      <c r="N147">
        <v>16.452549999999999</v>
      </c>
    </row>
    <row r="148" spans="1:14" x14ac:dyDescent="0.35">
      <c r="A148" s="3">
        <v>2138</v>
      </c>
      <c r="B148">
        <v>23.063600000000001</v>
      </c>
      <c r="C148">
        <v>20.334599999999998</v>
      </c>
      <c r="D148">
        <v>16.869399999999999</v>
      </c>
      <c r="E148">
        <v>14.019599914550781</v>
      </c>
      <c r="F148">
        <v>9.9857200000000006</v>
      </c>
      <c r="G148">
        <v>9.0592699999999997</v>
      </c>
      <c r="H148">
        <v>9.9287899999999993</v>
      </c>
      <c r="I148">
        <v>13.5092</v>
      </c>
      <c r="J148">
        <v>16.782400131225586</v>
      </c>
      <c r="K148">
        <v>19.8079</v>
      </c>
      <c r="L148">
        <v>20.8672</v>
      </c>
      <c r="M148">
        <v>23.2029</v>
      </c>
      <c r="N148">
        <v>16.452549999999999</v>
      </c>
    </row>
    <row r="149" spans="1:14" x14ac:dyDescent="0.35">
      <c r="A149" s="3">
        <v>2139</v>
      </c>
      <c r="B149">
        <v>23.063600000000001</v>
      </c>
      <c r="C149">
        <v>20.334599999999998</v>
      </c>
      <c r="D149">
        <v>16.869399999999999</v>
      </c>
      <c r="E149">
        <v>14.019599914550781</v>
      </c>
      <c r="F149">
        <v>9.9857200000000006</v>
      </c>
      <c r="G149">
        <v>9.0592699999999997</v>
      </c>
      <c r="H149">
        <v>9.9287899999999993</v>
      </c>
      <c r="I149">
        <v>13.5092</v>
      </c>
      <c r="J149">
        <v>16.782400131225586</v>
      </c>
      <c r="K149">
        <v>19.8079</v>
      </c>
      <c r="L149">
        <v>20.8672</v>
      </c>
      <c r="M149">
        <v>23.2029</v>
      </c>
      <c r="N149">
        <v>16.452549999999999</v>
      </c>
    </row>
    <row r="150" spans="1:14" x14ac:dyDescent="0.35">
      <c r="A150" s="3">
        <v>2140</v>
      </c>
      <c r="B150">
        <v>23.063600000000001</v>
      </c>
      <c r="C150">
        <v>20.334599999999998</v>
      </c>
      <c r="D150">
        <v>16.869399999999999</v>
      </c>
      <c r="E150">
        <v>14.019599914550781</v>
      </c>
      <c r="F150">
        <v>9.9857200000000006</v>
      </c>
      <c r="G150">
        <v>9.0592699999999997</v>
      </c>
      <c r="H150">
        <v>9.9287899999999993</v>
      </c>
      <c r="I150">
        <v>13.5092</v>
      </c>
      <c r="J150">
        <v>16.782400131225586</v>
      </c>
      <c r="K150">
        <v>19.8079</v>
      </c>
      <c r="L150">
        <v>20.8672</v>
      </c>
      <c r="M150">
        <v>23.2029</v>
      </c>
      <c r="N150">
        <v>16.452549999999999</v>
      </c>
    </row>
    <row r="151" spans="1:14" x14ac:dyDescent="0.35">
      <c r="A151" s="3">
        <v>2141</v>
      </c>
      <c r="B151">
        <v>23.043399999999998</v>
      </c>
      <c r="C151">
        <v>20.210799999999999</v>
      </c>
      <c r="D151">
        <v>16.782</v>
      </c>
      <c r="E151">
        <v>13.977299690246582</v>
      </c>
      <c r="F151">
        <v>10.047000000000001</v>
      </c>
      <c r="G151">
        <v>9.0917200000000005</v>
      </c>
      <c r="H151">
        <v>9.9251100000000001</v>
      </c>
      <c r="I151">
        <v>13.4871</v>
      </c>
      <c r="J151">
        <v>16.777099609375</v>
      </c>
      <c r="K151">
        <v>19.822299999999998</v>
      </c>
      <c r="L151">
        <v>20.944600000000001</v>
      </c>
      <c r="M151">
        <v>23.283799999999999</v>
      </c>
      <c r="N151">
        <v>16.449349999999999</v>
      </c>
    </row>
    <row r="152" spans="1:14" x14ac:dyDescent="0.35">
      <c r="A152" s="3">
        <v>2142</v>
      </c>
      <c r="B152">
        <v>22.982600000000001</v>
      </c>
      <c r="C152">
        <v>20.111699999999999</v>
      </c>
      <c r="D152">
        <v>16.8186</v>
      </c>
      <c r="E152">
        <v>13.98639965057373</v>
      </c>
      <c r="F152">
        <v>10.0847</v>
      </c>
      <c r="G152">
        <v>9.1109399999999994</v>
      </c>
      <c r="H152">
        <v>9.9598800000000001</v>
      </c>
      <c r="I152">
        <v>13.4374</v>
      </c>
      <c r="J152">
        <v>16.82080078125</v>
      </c>
      <c r="K152">
        <v>19.842400000000001</v>
      </c>
      <c r="L152">
        <v>20.973099999999999</v>
      </c>
      <c r="M152">
        <v>23.431799999999999</v>
      </c>
      <c r="N152">
        <v>16.463360000000002</v>
      </c>
    </row>
    <row r="153" spans="1:14" x14ac:dyDescent="0.35">
      <c r="A153" s="3">
        <v>2143</v>
      </c>
      <c r="B153">
        <v>23.200800000000001</v>
      </c>
      <c r="C153">
        <v>20.438099999999999</v>
      </c>
      <c r="D153">
        <v>17.052700000000002</v>
      </c>
      <c r="E153">
        <v>13.957300186157227</v>
      </c>
      <c r="F153">
        <v>10.1082</v>
      </c>
      <c r="G153">
        <v>9.1298600000000008</v>
      </c>
      <c r="H153">
        <v>9.9713999999999992</v>
      </c>
      <c r="I153">
        <v>13.5197</v>
      </c>
      <c r="J153">
        <v>16.85099983215332</v>
      </c>
      <c r="K153">
        <v>19.914300000000001</v>
      </c>
      <c r="L153">
        <v>21.018699999999999</v>
      </c>
      <c r="M153">
        <v>23.561599999999999</v>
      </c>
      <c r="N153">
        <v>16.560300000000002</v>
      </c>
    </row>
    <row r="154" spans="1:14" x14ac:dyDescent="0.35">
      <c r="A154" s="3">
        <v>2144</v>
      </c>
      <c r="B154">
        <v>23.043399999999998</v>
      </c>
      <c r="C154">
        <v>20.210799999999999</v>
      </c>
      <c r="D154">
        <v>16.782</v>
      </c>
      <c r="E154">
        <v>13.977299690246582</v>
      </c>
      <c r="F154">
        <v>10.047000000000001</v>
      </c>
      <c r="G154">
        <v>9.0917200000000005</v>
      </c>
      <c r="H154">
        <v>9.9251100000000001</v>
      </c>
      <c r="I154">
        <v>13.4871</v>
      </c>
      <c r="J154">
        <v>16.777099609375</v>
      </c>
      <c r="K154">
        <v>19.822299999999998</v>
      </c>
      <c r="L154">
        <v>20.944600000000001</v>
      </c>
      <c r="M154">
        <v>23.283799999999999</v>
      </c>
      <c r="N154">
        <v>16.449349999999999</v>
      </c>
    </row>
    <row r="155" spans="1:14" x14ac:dyDescent="0.35">
      <c r="A155" s="3">
        <v>2145</v>
      </c>
      <c r="B155">
        <v>22.919799999999999</v>
      </c>
      <c r="C155">
        <v>19.992699999999999</v>
      </c>
      <c r="D155">
        <v>16.8414</v>
      </c>
      <c r="E155">
        <v>14.013099670410156</v>
      </c>
      <c r="F155">
        <v>10.1188</v>
      </c>
      <c r="G155">
        <v>9.11965</v>
      </c>
      <c r="H155">
        <v>10.025700000000001</v>
      </c>
      <c r="I155">
        <v>13.494199999999999</v>
      </c>
      <c r="J155">
        <v>16.883899688720703</v>
      </c>
      <c r="K155">
        <v>19.893000000000001</v>
      </c>
      <c r="L155">
        <v>20.9072</v>
      </c>
      <c r="M155">
        <v>23.534700000000001</v>
      </c>
      <c r="N155">
        <v>16.478680000000001</v>
      </c>
    </row>
    <row r="156" spans="1:14" x14ac:dyDescent="0.35">
      <c r="A156" s="3">
        <v>2146</v>
      </c>
      <c r="B156">
        <v>22.919799999999999</v>
      </c>
      <c r="C156">
        <v>19.992699999999999</v>
      </c>
      <c r="D156">
        <v>16.8414</v>
      </c>
      <c r="E156">
        <v>14.013099670410156</v>
      </c>
      <c r="F156">
        <v>10.1188</v>
      </c>
      <c r="G156">
        <v>9.11965</v>
      </c>
      <c r="H156">
        <v>10.025700000000001</v>
      </c>
      <c r="I156">
        <v>13.494199999999999</v>
      </c>
      <c r="J156">
        <v>16.883899688720703</v>
      </c>
      <c r="K156">
        <v>19.893000000000001</v>
      </c>
      <c r="L156">
        <v>20.9072</v>
      </c>
      <c r="M156">
        <v>23.534700000000001</v>
      </c>
      <c r="N156">
        <v>16.478680000000001</v>
      </c>
    </row>
    <row r="157" spans="1:14" x14ac:dyDescent="0.35">
      <c r="A157" s="3">
        <v>2147</v>
      </c>
      <c r="B157">
        <v>22.9559</v>
      </c>
      <c r="C157">
        <v>19.790900000000001</v>
      </c>
      <c r="D157">
        <v>16.8447</v>
      </c>
      <c r="E157">
        <v>14.038100242614746</v>
      </c>
      <c r="F157">
        <v>10.151400000000001</v>
      </c>
      <c r="G157">
        <v>9.1350999999999996</v>
      </c>
      <c r="H157">
        <v>10.0694</v>
      </c>
      <c r="I157">
        <v>13.4742</v>
      </c>
      <c r="J157">
        <v>16.865900039672852</v>
      </c>
      <c r="K157">
        <v>19.826799999999999</v>
      </c>
      <c r="L157">
        <v>20.8858</v>
      </c>
      <c r="M157">
        <v>23.271699999999999</v>
      </c>
      <c r="N157">
        <v>16.442489999999999</v>
      </c>
    </row>
    <row r="158" spans="1:14" x14ac:dyDescent="0.35">
      <c r="A158" s="3">
        <v>2148</v>
      </c>
      <c r="B158">
        <v>22.9297</v>
      </c>
      <c r="C158">
        <v>19.8445</v>
      </c>
      <c r="D158">
        <v>16.857800000000001</v>
      </c>
      <c r="E158">
        <v>14.013099670410156</v>
      </c>
      <c r="F158">
        <v>10.2135</v>
      </c>
      <c r="G158">
        <v>9.1205800000000004</v>
      </c>
      <c r="H158">
        <v>10.071899999999999</v>
      </c>
      <c r="I158">
        <v>13.5327</v>
      </c>
      <c r="J158">
        <v>16.893600463867188</v>
      </c>
      <c r="K158">
        <v>19.900099999999998</v>
      </c>
      <c r="L158">
        <v>20.896699999999999</v>
      </c>
      <c r="M158">
        <v>23.366099999999999</v>
      </c>
      <c r="N158">
        <v>16.470020000000002</v>
      </c>
    </row>
    <row r="159" spans="1:14" x14ac:dyDescent="0.35">
      <c r="A159" s="3">
        <v>2150</v>
      </c>
      <c r="B159">
        <v>22.930099999999999</v>
      </c>
      <c r="C159">
        <v>20.016500000000001</v>
      </c>
      <c r="D159">
        <v>16.811599999999999</v>
      </c>
      <c r="E159">
        <v>14.018099784851074</v>
      </c>
      <c r="F159">
        <v>10.0748</v>
      </c>
      <c r="G159">
        <v>9.1054099999999991</v>
      </c>
      <c r="H159">
        <v>10.0268</v>
      </c>
      <c r="I159">
        <v>13.4754</v>
      </c>
      <c r="J159">
        <v>16.839799880981445</v>
      </c>
      <c r="K159">
        <v>19.8855</v>
      </c>
      <c r="L159">
        <v>20.980899999999998</v>
      </c>
      <c r="M159">
        <v>23.4312</v>
      </c>
      <c r="N159">
        <v>16.466339999999999</v>
      </c>
    </row>
    <row r="160" spans="1:14" x14ac:dyDescent="0.35">
      <c r="A160" s="3">
        <v>2151</v>
      </c>
      <c r="B160">
        <v>22.930099999999999</v>
      </c>
      <c r="C160">
        <v>20.016500000000001</v>
      </c>
      <c r="D160">
        <v>16.811599999999999</v>
      </c>
      <c r="E160">
        <v>14.018099784851074</v>
      </c>
      <c r="F160">
        <v>10.0748</v>
      </c>
      <c r="G160">
        <v>9.1054099999999991</v>
      </c>
      <c r="H160">
        <v>10.0268</v>
      </c>
      <c r="I160">
        <v>13.4754</v>
      </c>
      <c r="J160">
        <v>16.839799880981445</v>
      </c>
      <c r="K160">
        <v>19.8855</v>
      </c>
      <c r="L160">
        <v>20.980899999999998</v>
      </c>
      <c r="M160">
        <v>23.4312</v>
      </c>
      <c r="N160">
        <v>16.466339999999999</v>
      </c>
    </row>
    <row r="161" spans="1:14" x14ac:dyDescent="0.35">
      <c r="A161" s="3">
        <v>2152</v>
      </c>
      <c r="B161">
        <v>22.930099999999999</v>
      </c>
      <c r="C161">
        <v>20.016500000000001</v>
      </c>
      <c r="D161">
        <v>16.811599999999999</v>
      </c>
      <c r="E161">
        <v>14.018099784851074</v>
      </c>
      <c r="F161">
        <v>10.0748</v>
      </c>
      <c r="G161">
        <v>9.1054099999999991</v>
      </c>
      <c r="H161">
        <v>10.0268</v>
      </c>
      <c r="I161">
        <v>13.4754</v>
      </c>
      <c r="J161">
        <v>16.839799880981445</v>
      </c>
      <c r="K161">
        <v>19.8855</v>
      </c>
      <c r="L161">
        <v>20.980899999999998</v>
      </c>
      <c r="M161">
        <v>23.4312</v>
      </c>
      <c r="N161">
        <v>16.466339999999999</v>
      </c>
    </row>
    <row r="162" spans="1:14" x14ac:dyDescent="0.35">
      <c r="A162" s="3">
        <v>2153</v>
      </c>
      <c r="B162">
        <v>22.9557</v>
      </c>
      <c r="C162">
        <v>19.9373</v>
      </c>
      <c r="D162">
        <v>16.722799999999999</v>
      </c>
      <c r="E162">
        <v>14.027000427246094</v>
      </c>
      <c r="F162">
        <v>10.103999999999999</v>
      </c>
      <c r="G162">
        <v>9.1340800000000009</v>
      </c>
      <c r="H162">
        <v>10.027699999999999</v>
      </c>
      <c r="I162">
        <v>13.505000000000001</v>
      </c>
      <c r="J162">
        <v>16.848300933837891</v>
      </c>
      <c r="K162">
        <v>19.882000000000001</v>
      </c>
      <c r="L162">
        <v>20.879100000000001</v>
      </c>
      <c r="M162">
        <v>23.2819</v>
      </c>
      <c r="N162">
        <v>16.442070000000001</v>
      </c>
    </row>
    <row r="163" spans="1:14" x14ac:dyDescent="0.35">
      <c r="A163" s="3">
        <v>2154</v>
      </c>
      <c r="B163">
        <v>22.9557</v>
      </c>
      <c r="C163">
        <v>19.9373</v>
      </c>
      <c r="D163">
        <v>16.722799999999999</v>
      </c>
      <c r="E163">
        <v>14.027000427246094</v>
      </c>
      <c r="F163">
        <v>10.103999999999999</v>
      </c>
      <c r="G163">
        <v>9.1340800000000009</v>
      </c>
      <c r="H163">
        <v>10.027699999999999</v>
      </c>
      <c r="I163">
        <v>13.505000000000001</v>
      </c>
      <c r="J163">
        <v>16.848300933837891</v>
      </c>
      <c r="K163">
        <v>19.882000000000001</v>
      </c>
      <c r="L163">
        <v>20.879100000000001</v>
      </c>
      <c r="M163">
        <v>23.2819</v>
      </c>
      <c r="N163">
        <v>16.442070000000001</v>
      </c>
    </row>
    <row r="164" spans="1:14" x14ac:dyDescent="0.35">
      <c r="A164" s="3">
        <v>2155</v>
      </c>
      <c r="B164">
        <v>22.825099999999999</v>
      </c>
      <c r="C164">
        <v>19.783799999999999</v>
      </c>
      <c r="D164">
        <v>16.784500000000001</v>
      </c>
      <c r="E164">
        <v>14.01039981842041</v>
      </c>
      <c r="F164">
        <v>10.160500000000001</v>
      </c>
      <c r="G164">
        <v>9.1282200000000007</v>
      </c>
      <c r="H164">
        <v>10.0481</v>
      </c>
      <c r="I164">
        <v>13.517300000000001</v>
      </c>
      <c r="J164">
        <v>16.851499557495117</v>
      </c>
      <c r="K164">
        <v>19.8383</v>
      </c>
      <c r="L164">
        <v>20.851400000000002</v>
      </c>
      <c r="M164">
        <v>23.113299999999999</v>
      </c>
      <c r="N164">
        <v>16.409369999999999</v>
      </c>
    </row>
    <row r="165" spans="1:14" x14ac:dyDescent="0.35">
      <c r="A165" s="3">
        <v>2156</v>
      </c>
      <c r="B165">
        <v>22.6248</v>
      </c>
      <c r="C165">
        <v>19.791699999999999</v>
      </c>
      <c r="D165">
        <v>16.6541</v>
      </c>
      <c r="E165">
        <v>13.961099624633789</v>
      </c>
      <c r="F165">
        <v>10.1867</v>
      </c>
      <c r="G165">
        <v>9.0672800000000002</v>
      </c>
      <c r="H165">
        <v>10.0694</v>
      </c>
      <c r="I165">
        <v>13.5739</v>
      </c>
      <c r="J165">
        <v>16.795400619506836</v>
      </c>
      <c r="K165">
        <v>19.901299999999999</v>
      </c>
      <c r="L165">
        <v>20.747599999999998</v>
      </c>
      <c r="M165">
        <v>22.895099999999999</v>
      </c>
      <c r="N165">
        <v>16.355699999999999</v>
      </c>
    </row>
    <row r="166" spans="1:14" x14ac:dyDescent="0.35">
      <c r="A166" s="3">
        <v>2157</v>
      </c>
      <c r="B166">
        <v>22.4693</v>
      </c>
      <c r="C166">
        <v>19.591799999999999</v>
      </c>
      <c r="D166">
        <v>16.502600000000001</v>
      </c>
      <c r="E166">
        <v>14.004799842834473</v>
      </c>
      <c r="F166">
        <v>10.1248</v>
      </c>
      <c r="G166">
        <v>9.1114800000000002</v>
      </c>
      <c r="H166">
        <v>10.0716</v>
      </c>
      <c r="I166">
        <v>13.7036</v>
      </c>
      <c r="J166">
        <v>16.865800857543945</v>
      </c>
      <c r="K166">
        <v>19.927700000000002</v>
      </c>
      <c r="L166">
        <v>20.720800000000001</v>
      </c>
      <c r="M166">
        <v>22.8642</v>
      </c>
      <c r="N166">
        <v>16.32987</v>
      </c>
    </row>
    <row r="167" spans="1:14" x14ac:dyDescent="0.35">
      <c r="A167" s="3">
        <v>2158</v>
      </c>
      <c r="B167">
        <v>22.735700000000001</v>
      </c>
      <c r="C167">
        <v>20.054300000000001</v>
      </c>
      <c r="D167">
        <v>16.546600000000002</v>
      </c>
      <c r="E167">
        <v>13.971699714660645</v>
      </c>
      <c r="F167">
        <v>10.072900000000001</v>
      </c>
      <c r="G167">
        <v>9.1346799999999995</v>
      </c>
      <c r="H167">
        <v>9.98062</v>
      </c>
      <c r="I167">
        <v>13.5059</v>
      </c>
      <c r="J167">
        <v>16.808599472045898</v>
      </c>
      <c r="K167">
        <v>19.856400000000001</v>
      </c>
      <c r="L167">
        <v>20.882000000000001</v>
      </c>
      <c r="M167">
        <v>23.157699999999998</v>
      </c>
      <c r="N167">
        <v>16.39226</v>
      </c>
    </row>
    <row r="168" spans="1:14" x14ac:dyDescent="0.35">
      <c r="A168" s="3">
        <v>2159</v>
      </c>
      <c r="B168">
        <v>22.641300000000001</v>
      </c>
      <c r="C168">
        <v>19.765799999999999</v>
      </c>
      <c r="D168">
        <v>16.509699999999999</v>
      </c>
      <c r="E168">
        <v>13.9197998046875</v>
      </c>
      <c r="F168">
        <v>10.1272</v>
      </c>
      <c r="G168">
        <v>9.1564700000000006</v>
      </c>
      <c r="H168">
        <v>10.013299999999999</v>
      </c>
      <c r="I168">
        <v>13.5266</v>
      </c>
      <c r="J168">
        <v>16.738300323486328</v>
      </c>
      <c r="K168">
        <v>19.802099999999999</v>
      </c>
      <c r="L168">
        <v>20.7285</v>
      </c>
      <c r="M168">
        <v>22.8916</v>
      </c>
      <c r="N168">
        <v>16.318390000000001</v>
      </c>
    </row>
    <row r="169" spans="1:14" x14ac:dyDescent="0.35">
      <c r="A169" s="3">
        <v>2160</v>
      </c>
      <c r="B169">
        <v>22.982600000000001</v>
      </c>
      <c r="C169">
        <v>20.111699999999999</v>
      </c>
      <c r="D169">
        <v>16.8186</v>
      </c>
      <c r="E169">
        <v>13.98639965057373</v>
      </c>
      <c r="F169">
        <v>10.0847</v>
      </c>
      <c r="G169">
        <v>9.1109399999999994</v>
      </c>
      <c r="H169">
        <v>9.9598800000000001</v>
      </c>
      <c r="I169">
        <v>13.4374</v>
      </c>
      <c r="J169">
        <v>16.82080078125</v>
      </c>
      <c r="K169">
        <v>19.842400000000001</v>
      </c>
      <c r="L169">
        <v>20.973099999999999</v>
      </c>
      <c r="M169">
        <v>23.431799999999999</v>
      </c>
      <c r="N169">
        <v>16.463360000000002</v>
      </c>
    </row>
    <row r="170" spans="1:14" x14ac:dyDescent="0.35">
      <c r="A170" s="3">
        <v>2161</v>
      </c>
      <c r="B170">
        <v>22.982600000000001</v>
      </c>
      <c r="C170">
        <v>20.111699999999999</v>
      </c>
      <c r="D170">
        <v>16.8186</v>
      </c>
      <c r="E170">
        <v>13.98639965057373</v>
      </c>
      <c r="F170">
        <v>10.0847</v>
      </c>
      <c r="G170">
        <v>9.1109399999999994</v>
      </c>
      <c r="H170">
        <v>9.9598800000000001</v>
      </c>
      <c r="I170">
        <v>13.4374</v>
      </c>
      <c r="J170">
        <v>16.82080078125</v>
      </c>
      <c r="K170">
        <v>19.842400000000001</v>
      </c>
      <c r="L170">
        <v>20.973099999999999</v>
      </c>
      <c r="M170">
        <v>23.431799999999999</v>
      </c>
      <c r="N170">
        <v>16.463360000000002</v>
      </c>
    </row>
    <row r="171" spans="1:14" x14ac:dyDescent="0.35">
      <c r="A171" s="3">
        <v>2162</v>
      </c>
      <c r="B171">
        <v>22.9953</v>
      </c>
      <c r="C171">
        <v>20.2592</v>
      </c>
      <c r="D171">
        <v>16.966000000000001</v>
      </c>
      <c r="E171">
        <v>13.888299942016602</v>
      </c>
      <c r="F171">
        <v>10.098000000000001</v>
      </c>
      <c r="G171">
        <v>9.1164000000000005</v>
      </c>
      <c r="H171">
        <v>10.006</v>
      </c>
      <c r="I171">
        <v>13.4725</v>
      </c>
      <c r="J171">
        <v>16.876899719238281</v>
      </c>
      <c r="K171">
        <v>19.914899999999999</v>
      </c>
      <c r="L171">
        <v>21.056799999999999</v>
      </c>
      <c r="M171">
        <v>23.563800000000001</v>
      </c>
      <c r="N171">
        <v>16.51784</v>
      </c>
    </row>
    <row r="172" spans="1:14" x14ac:dyDescent="0.35">
      <c r="A172" s="3">
        <v>2163</v>
      </c>
      <c r="B172">
        <v>22.9953</v>
      </c>
      <c r="C172">
        <v>20.2592</v>
      </c>
      <c r="D172">
        <v>16.966000000000001</v>
      </c>
      <c r="E172">
        <v>13.888299942016602</v>
      </c>
      <c r="F172">
        <v>10.098000000000001</v>
      </c>
      <c r="G172">
        <v>9.1164000000000005</v>
      </c>
      <c r="H172">
        <v>10.006</v>
      </c>
      <c r="I172">
        <v>13.4725</v>
      </c>
      <c r="J172">
        <v>16.876899719238281</v>
      </c>
      <c r="K172">
        <v>19.914899999999999</v>
      </c>
      <c r="L172">
        <v>21.056799999999999</v>
      </c>
      <c r="M172">
        <v>23.563800000000001</v>
      </c>
      <c r="N172">
        <v>16.51784</v>
      </c>
    </row>
    <row r="173" spans="1:14" x14ac:dyDescent="0.35">
      <c r="A173" s="3">
        <v>2164</v>
      </c>
      <c r="B173">
        <v>22.816500000000001</v>
      </c>
      <c r="C173">
        <v>19.992799999999999</v>
      </c>
      <c r="D173">
        <v>16.858699999999999</v>
      </c>
      <c r="E173">
        <v>14.016599655151367</v>
      </c>
      <c r="F173">
        <v>10.165100000000001</v>
      </c>
      <c r="G173">
        <v>9.0794700000000006</v>
      </c>
      <c r="H173">
        <v>9.9977300000000007</v>
      </c>
      <c r="I173">
        <v>13.5273</v>
      </c>
      <c r="J173">
        <v>16.921899795532227</v>
      </c>
      <c r="K173">
        <v>19.897099999999998</v>
      </c>
      <c r="L173">
        <v>21.0183</v>
      </c>
      <c r="M173">
        <v>23.5091</v>
      </c>
      <c r="N173">
        <v>16.48338</v>
      </c>
    </row>
    <row r="174" spans="1:14" x14ac:dyDescent="0.35">
      <c r="A174" s="3">
        <v>2165</v>
      </c>
      <c r="B174">
        <v>22.882000000000001</v>
      </c>
      <c r="C174">
        <v>20.1327</v>
      </c>
      <c r="D174">
        <v>16.854099999999999</v>
      </c>
      <c r="E174">
        <v>13.994600296020508</v>
      </c>
      <c r="F174">
        <v>10.1189</v>
      </c>
      <c r="G174">
        <v>9.1257400000000004</v>
      </c>
      <c r="H174">
        <v>10.0236</v>
      </c>
      <c r="I174">
        <v>13.451599999999999</v>
      </c>
      <c r="J174">
        <v>16.902799606323242</v>
      </c>
      <c r="K174">
        <v>19.881799999999998</v>
      </c>
      <c r="L174">
        <v>20.968499999999999</v>
      </c>
      <c r="M174">
        <v>23.520199999999999</v>
      </c>
      <c r="N174">
        <v>16.488040000000002</v>
      </c>
    </row>
    <row r="175" spans="1:14" x14ac:dyDescent="0.35">
      <c r="A175" s="3">
        <v>2166</v>
      </c>
      <c r="B175">
        <v>22.802399999999999</v>
      </c>
      <c r="C175">
        <v>20.214600000000001</v>
      </c>
      <c r="D175">
        <v>16.9072</v>
      </c>
      <c r="E175">
        <v>13.957699775695801</v>
      </c>
      <c r="F175">
        <v>10.081300000000001</v>
      </c>
      <c r="G175">
        <v>9.0829599999999999</v>
      </c>
      <c r="H175">
        <v>9.9831400000000006</v>
      </c>
      <c r="I175">
        <v>13.4892</v>
      </c>
      <c r="J175">
        <v>16.957799911499023</v>
      </c>
      <c r="K175">
        <v>19.975899999999999</v>
      </c>
      <c r="L175">
        <v>20.982299999999999</v>
      </c>
      <c r="M175">
        <v>23.521799999999999</v>
      </c>
      <c r="N175">
        <v>16.496359999999999</v>
      </c>
    </row>
    <row r="176" spans="1:14" x14ac:dyDescent="0.35">
      <c r="A176" s="3">
        <v>2167</v>
      </c>
      <c r="B176">
        <v>22.853899999999999</v>
      </c>
      <c r="C176">
        <v>20.195399999999999</v>
      </c>
      <c r="D176">
        <v>17.026499999999999</v>
      </c>
      <c r="E176">
        <v>13.979399681091309</v>
      </c>
      <c r="F176">
        <v>10.1455</v>
      </c>
      <c r="G176">
        <v>9.0760900000000007</v>
      </c>
      <c r="H176">
        <v>10.038500000000001</v>
      </c>
      <c r="I176">
        <v>13.5661</v>
      </c>
      <c r="J176">
        <v>16.951999664306641</v>
      </c>
      <c r="K176">
        <v>20.014900000000001</v>
      </c>
      <c r="L176">
        <v>20.8721</v>
      </c>
      <c r="M176">
        <v>23.560400000000001</v>
      </c>
      <c r="N176">
        <v>16.523399999999999</v>
      </c>
    </row>
    <row r="177" spans="1:14" x14ac:dyDescent="0.35">
      <c r="A177" s="3">
        <v>2168</v>
      </c>
      <c r="B177">
        <v>22.8215</v>
      </c>
      <c r="C177">
        <v>20.064900000000002</v>
      </c>
      <c r="D177">
        <v>16.927099999999999</v>
      </c>
      <c r="E177">
        <v>14.036800384521484</v>
      </c>
      <c r="F177">
        <v>10.1675</v>
      </c>
      <c r="G177">
        <v>9.0630600000000001</v>
      </c>
      <c r="H177">
        <v>10.0197</v>
      </c>
      <c r="I177">
        <v>13.5223</v>
      </c>
      <c r="J177">
        <v>16.896099090576172</v>
      </c>
      <c r="K177">
        <v>19.941400000000002</v>
      </c>
      <c r="L177">
        <v>20.848500000000001</v>
      </c>
      <c r="M177">
        <v>23.515000000000001</v>
      </c>
      <c r="N177">
        <v>16.485320000000002</v>
      </c>
    </row>
    <row r="178" spans="1:14" x14ac:dyDescent="0.35">
      <c r="A178" s="3">
        <v>2170</v>
      </c>
      <c r="B178">
        <v>22.853899999999999</v>
      </c>
      <c r="C178">
        <v>20.195399999999999</v>
      </c>
      <c r="D178">
        <v>17.026499999999999</v>
      </c>
      <c r="E178">
        <v>13.979399681091309</v>
      </c>
      <c r="F178">
        <v>10.1455</v>
      </c>
      <c r="G178">
        <v>9.0760900000000007</v>
      </c>
      <c r="H178">
        <v>10.038500000000001</v>
      </c>
      <c r="I178">
        <v>13.5661</v>
      </c>
      <c r="J178">
        <v>16.951999664306641</v>
      </c>
      <c r="K178">
        <v>20.014900000000001</v>
      </c>
      <c r="L178">
        <v>20.8721</v>
      </c>
      <c r="M178">
        <v>23.560400000000001</v>
      </c>
      <c r="N178">
        <v>16.523399999999999</v>
      </c>
    </row>
    <row r="179" spans="1:14" x14ac:dyDescent="0.35">
      <c r="A179" s="3">
        <v>2171</v>
      </c>
      <c r="B179">
        <v>22.8689</v>
      </c>
      <c r="C179">
        <v>20.110499999999998</v>
      </c>
      <c r="D179">
        <v>16.902799999999999</v>
      </c>
      <c r="E179">
        <v>13.990300178527832</v>
      </c>
      <c r="F179">
        <v>10.2072</v>
      </c>
      <c r="G179">
        <v>9.0344599999999993</v>
      </c>
      <c r="H179">
        <v>10.0329</v>
      </c>
      <c r="I179">
        <v>13.620900000000001</v>
      </c>
      <c r="J179">
        <v>16.955799102783203</v>
      </c>
      <c r="K179">
        <v>20.019100000000002</v>
      </c>
      <c r="L179">
        <v>20.895299999999999</v>
      </c>
      <c r="M179">
        <v>23.547499999999999</v>
      </c>
      <c r="N179">
        <v>16.515470000000001</v>
      </c>
    </row>
    <row r="180" spans="1:14" x14ac:dyDescent="0.35">
      <c r="A180" s="3">
        <v>2172</v>
      </c>
      <c r="B180">
        <v>23.054099999999998</v>
      </c>
      <c r="C180">
        <v>20.325900000000001</v>
      </c>
      <c r="D180">
        <v>17.203099999999999</v>
      </c>
      <c r="E180">
        <v>13.856800079345703</v>
      </c>
      <c r="F180">
        <v>10.1227</v>
      </c>
      <c r="G180">
        <v>9.1267200000000006</v>
      </c>
      <c r="H180">
        <v>10.030099999999999</v>
      </c>
      <c r="I180">
        <v>13.507</v>
      </c>
      <c r="J180">
        <v>16.934799194335938</v>
      </c>
      <c r="K180">
        <v>20.0913</v>
      </c>
      <c r="L180">
        <v>21.176600000000001</v>
      </c>
      <c r="M180">
        <v>23.7043</v>
      </c>
      <c r="N180">
        <v>16.594449999999998</v>
      </c>
    </row>
    <row r="181" spans="1:14" x14ac:dyDescent="0.35">
      <c r="A181" s="3">
        <v>2173</v>
      </c>
      <c r="B181">
        <v>22.953600000000002</v>
      </c>
      <c r="C181">
        <v>20.144200000000001</v>
      </c>
      <c r="D181">
        <v>17.262599999999999</v>
      </c>
      <c r="E181">
        <v>13.918399810791016</v>
      </c>
      <c r="F181">
        <v>10.0931</v>
      </c>
      <c r="G181">
        <v>8.98719</v>
      </c>
      <c r="H181">
        <v>9.9823599999999999</v>
      </c>
      <c r="I181">
        <v>13.4229</v>
      </c>
      <c r="J181">
        <v>17.006099700927734</v>
      </c>
      <c r="K181">
        <v>20.0672</v>
      </c>
      <c r="L181">
        <v>21.2454</v>
      </c>
      <c r="M181">
        <v>23.5733</v>
      </c>
      <c r="N181">
        <v>16.5547</v>
      </c>
    </row>
    <row r="182" spans="1:14" x14ac:dyDescent="0.35">
      <c r="A182" s="3">
        <v>2174</v>
      </c>
      <c r="B182">
        <v>22.8689</v>
      </c>
      <c r="C182">
        <v>20.110499999999998</v>
      </c>
      <c r="D182">
        <v>16.902799999999999</v>
      </c>
      <c r="E182">
        <v>13.990300178527832</v>
      </c>
      <c r="F182">
        <v>10.2072</v>
      </c>
      <c r="G182">
        <v>9.0344599999999993</v>
      </c>
      <c r="H182">
        <v>10.0329</v>
      </c>
      <c r="I182">
        <v>13.620900000000001</v>
      </c>
      <c r="J182">
        <v>16.955799102783203</v>
      </c>
      <c r="K182">
        <v>20.019100000000002</v>
      </c>
      <c r="L182">
        <v>20.895299999999999</v>
      </c>
      <c r="M182">
        <v>23.547499999999999</v>
      </c>
      <c r="N182">
        <v>16.515470000000001</v>
      </c>
    </row>
    <row r="183" spans="1:14" x14ac:dyDescent="0.35">
      <c r="A183" s="3">
        <v>2175</v>
      </c>
      <c r="B183">
        <v>22.742799999999999</v>
      </c>
      <c r="C183">
        <v>19.885400000000001</v>
      </c>
      <c r="D183">
        <v>16.775400000000001</v>
      </c>
      <c r="E183">
        <v>14.013199806213379</v>
      </c>
      <c r="F183">
        <v>10.226000000000001</v>
      </c>
      <c r="G183">
        <v>9.0582999999999991</v>
      </c>
      <c r="H183">
        <v>10.061500000000001</v>
      </c>
      <c r="I183">
        <v>13.606199999999999</v>
      </c>
      <c r="J183">
        <v>16.94420051574707</v>
      </c>
      <c r="K183">
        <v>19.855399999999999</v>
      </c>
      <c r="L183">
        <v>20.958300000000001</v>
      </c>
      <c r="M183">
        <v>23.420500000000001</v>
      </c>
      <c r="N183">
        <v>16.46227</v>
      </c>
    </row>
    <row r="184" spans="1:14" x14ac:dyDescent="0.35">
      <c r="A184" s="3">
        <v>2176</v>
      </c>
      <c r="B184">
        <v>22.816500000000001</v>
      </c>
      <c r="C184">
        <v>19.992799999999999</v>
      </c>
      <c r="D184">
        <v>16.858699999999999</v>
      </c>
      <c r="E184">
        <v>14.016599655151367</v>
      </c>
      <c r="F184">
        <v>10.165100000000001</v>
      </c>
      <c r="G184">
        <v>9.0794700000000006</v>
      </c>
      <c r="H184">
        <v>9.9977300000000007</v>
      </c>
      <c r="I184">
        <v>13.5273</v>
      </c>
      <c r="J184">
        <v>16.921899795532227</v>
      </c>
      <c r="K184">
        <v>19.897099999999998</v>
      </c>
      <c r="L184">
        <v>21.0183</v>
      </c>
      <c r="M184">
        <v>23.5091</v>
      </c>
      <c r="N184">
        <v>16.48338</v>
      </c>
    </row>
    <row r="185" spans="1:14" x14ac:dyDescent="0.35">
      <c r="A185" s="3">
        <v>2177</v>
      </c>
      <c r="B185">
        <v>22.8215</v>
      </c>
      <c r="C185">
        <v>20.064900000000002</v>
      </c>
      <c r="D185">
        <v>16.927099999999999</v>
      </c>
      <c r="E185">
        <v>14.036800384521484</v>
      </c>
      <c r="F185">
        <v>10.1675</v>
      </c>
      <c r="G185">
        <v>9.0630600000000001</v>
      </c>
      <c r="H185">
        <v>10.0197</v>
      </c>
      <c r="I185">
        <v>13.5223</v>
      </c>
      <c r="J185">
        <v>16.896099090576172</v>
      </c>
      <c r="K185">
        <v>19.941400000000002</v>
      </c>
      <c r="L185">
        <v>20.848500000000001</v>
      </c>
      <c r="M185">
        <v>23.515000000000001</v>
      </c>
      <c r="N185">
        <v>16.485320000000002</v>
      </c>
    </row>
    <row r="186" spans="1:14" x14ac:dyDescent="0.35">
      <c r="A186" s="3">
        <v>2178</v>
      </c>
      <c r="B186">
        <v>22.685199999999998</v>
      </c>
      <c r="C186">
        <v>19.7546</v>
      </c>
      <c r="D186">
        <v>16.801400000000001</v>
      </c>
      <c r="E186">
        <v>14.012499809265137</v>
      </c>
      <c r="F186">
        <v>10.228999999999999</v>
      </c>
      <c r="G186">
        <v>9.0421099999999992</v>
      </c>
      <c r="H186">
        <v>10.105</v>
      </c>
      <c r="I186">
        <v>13.5632</v>
      </c>
      <c r="J186">
        <v>16.928800582885742</v>
      </c>
      <c r="K186">
        <v>19.824100000000001</v>
      </c>
      <c r="L186">
        <v>20.880400000000002</v>
      </c>
      <c r="M186">
        <v>23.299600000000002</v>
      </c>
      <c r="N186">
        <v>16.427160000000001</v>
      </c>
    </row>
    <row r="187" spans="1:14" x14ac:dyDescent="0.35">
      <c r="A187" s="3">
        <v>2179</v>
      </c>
      <c r="B187">
        <v>22.825299999999999</v>
      </c>
      <c r="C187">
        <v>20.003499999999999</v>
      </c>
      <c r="D187">
        <v>16.861000000000001</v>
      </c>
      <c r="E187">
        <v>14.085100173950195</v>
      </c>
      <c r="F187">
        <v>10.2475</v>
      </c>
      <c r="G187">
        <v>9.0063300000000002</v>
      </c>
      <c r="H187">
        <v>10.0837</v>
      </c>
      <c r="I187">
        <v>13.578900000000001</v>
      </c>
      <c r="J187">
        <v>16.880899429321289</v>
      </c>
      <c r="K187">
        <v>20.0152</v>
      </c>
      <c r="L187">
        <v>20.948399999999999</v>
      </c>
      <c r="M187">
        <v>23.543800000000001</v>
      </c>
      <c r="N187">
        <v>16.506640000000001</v>
      </c>
    </row>
    <row r="188" spans="1:14" x14ac:dyDescent="0.35">
      <c r="A188" s="3">
        <v>2190</v>
      </c>
      <c r="B188">
        <v>23.200800000000001</v>
      </c>
      <c r="C188">
        <v>20.438099999999999</v>
      </c>
      <c r="D188">
        <v>17.052700000000002</v>
      </c>
      <c r="E188">
        <v>13.957300186157227</v>
      </c>
      <c r="F188">
        <v>10.1082</v>
      </c>
      <c r="G188">
        <v>9.1298600000000008</v>
      </c>
      <c r="H188">
        <v>9.9713999999999992</v>
      </c>
      <c r="I188">
        <v>13.5197</v>
      </c>
      <c r="J188">
        <v>16.85099983215332</v>
      </c>
      <c r="K188">
        <v>19.914300000000001</v>
      </c>
      <c r="L188">
        <v>21.018699999999999</v>
      </c>
      <c r="M188">
        <v>23.561599999999999</v>
      </c>
      <c r="N188">
        <v>16.560300000000002</v>
      </c>
    </row>
    <row r="189" spans="1:14" x14ac:dyDescent="0.35">
      <c r="A189" s="3">
        <v>2191</v>
      </c>
      <c r="B189">
        <v>23.294</v>
      </c>
      <c r="C189">
        <v>20.541699999999999</v>
      </c>
      <c r="D189">
        <v>17.106200000000001</v>
      </c>
      <c r="E189">
        <v>14.000699996948242</v>
      </c>
      <c r="F189">
        <v>10.0662</v>
      </c>
      <c r="G189">
        <v>9.0703300000000002</v>
      </c>
      <c r="H189">
        <v>9.9192800000000005</v>
      </c>
      <c r="I189">
        <v>13.4992</v>
      </c>
      <c r="J189">
        <v>16.840700149536133</v>
      </c>
      <c r="K189">
        <v>19.947700000000001</v>
      </c>
      <c r="L189">
        <v>21.062999999999999</v>
      </c>
      <c r="M189">
        <v>23.529</v>
      </c>
      <c r="N189">
        <v>16.573170000000001</v>
      </c>
    </row>
    <row r="190" spans="1:14" x14ac:dyDescent="0.35">
      <c r="A190" s="3">
        <v>2192</v>
      </c>
      <c r="B190">
        <v>23.294</v>
      </c>
      <c r="C190">
        <v>20.541699999999999</v>
      </c>
      <c r="D190">
        <v>17.106200000000001</v>
      </c>
      <c r="E190">
        <v>14.000699996948242</v>
      </c>
      <c r="F190">
        <v>10.0662</v>
      </c>
      <c r="G190">
        <v>9.0703300000000002</v>
      </c>
      <c r="H190">
        <v>9.9192800000000005</v>
      </c>
      <c r="I190">
        <v>13.4992</v>
      </c>
      <c r="J190">
        <v>16.840700149536133</v>
      </c>
      <c r="K190">
        <v>19.947700000000001</v>
      </c>
      <c r="L190">
        <v>21.062999999999999</v>
      </c>
      <c r="M190">
        <v>23.529</v>
      </c>
      <c r="N190">
        <v>16.573170000000001</v>
      </c>
    </row>
    <row r="191" spans="1:14" x14ac:dyDescent="0.35">
      <c r="A191" s="3">
        <v>2193</v>
      </c>
      <c r="B191">
        <v>23.336500000000001</v>
      </c>
      <c r="C191">
        <v>20.647500000000001</v>
      </c>
      <c r="D191">
        <v>17.273700000000002</v>
      </c>
      <c r="E191">
        <v>14.02299976348877</v>
      </c>
      <c r="F191">
        <v>9.9580500000000001</v>
      </c>
      <c r="G191">
        <v>9.0090699999999995</v>
      </c>
      <c r="H191">
        <v>9.8532499999999992</v>
      </c>
      <c r="I191">
        <v>13.443099999999999</v>
      </c>
      <c r="J191">
        <v>16.909799575805664</v>
      </c>
      <c r="K191">
        <v>19.927499999999998</v>
      </c>
      <c r="L191">
        <v>21.144500000000001</v>
      </c>
      <c r="M191">
        <v>23.467300000000002</v>
      </c>
      <c r="N191">
        <v>16.58277</v>
      </c>
    </row>
    <row r="192" spans="1:14" x14ac:dyDescent="0.35">
      <c r="A192" s="3">
        <v>2194</v>
      </c>
      <c r="B192">
        <v>23.294</v>
      </c>
      <c r="C192">
        <v>20.541699999999999</v>
      </c>
      <c r="D192">
        <v>17.106200000000001</v>
      </c>
      <c r="E192">
        <v>14.000699996948242</v>
      </c>
      <c r="F192">
        <v>10.0662</v>
      </c>
      <c r="G192">
        <v>9.0703300000000002</v>
      </c>
      <c r="H192">
        <v>9.9192800000000005</v>
      </c>
      <c r="I192">
        <v>13.4992</v>
      </c>
      <c r="J192">
        <v>16.840700149536133</v>
      </c>
      <c r="K192">
        <v>19.947700000000001</v>
      </c>
      <c r="L192">
        <v>21.062999999999999</v>
      </c>
      <c r="M192">
        <v>23.529</v>
      </c>
      <c r="N192">
        <v>16.573170000000001</v>
      </c>
    </row>
    <row r="193" spans="1:14" x14ac:dyDescent="0.35">
      <c r="A193" s="3">
        <v>2195</v>
      </c>
      <c r="B193">
        <v>23.200800000000001</v>
      </c>
      <c r="C193">
        <v>20.438099999999999</v>
      </c>
      <c r="D193">
        <v>17.052700000000002</v>
      </c>
      <c r="E193">
        <v>13.957300186157227</v>
      </c>
      <c r="F193">
        <v>10.1082</v>
      </c>
      <c r="G193">
        <v>9.1298600000000008</v>
      </c>
      <c r="H193">
        <v>9.9713999999999992</v>
      </c>
      <c r="I193">
        <v>13.5197</v>
      </c>
      <c r="J193">
        <v>16.85099983215332</v>
      </c>
      <c r="K193">
        <v>19.914300000000001</v>
      </c>
      <c r="L193">
        <v>21.018699999999999</v>
      </c>
      <c r="M193">
        <v>23.561599999999999</v>
      </c>
      <c r="N193">
        <v>16.560300000000002</v>
      </c>
    </row>
    <row r="194" spans="1:14" x14ac:dyDescent="0.35">
      <c r="A194" s="3">
        <v>2196</v>
      </c>
      <c r="B194">
        <v>23.250299999999999</v>
      </c>
      <c r="C194">
        <v>20.5623</v>
      </c>
      <c r="D194">
        <v>17.2715</v>
      </c>
      <c r="E194">
        <v>13.920200347900391</v>
      </c>
      <c r="F194">
        <v>10.117599999999999</v>
      </c>
      <c r="G194">
        <v>9.1429600000000004</v>
      </c>
      <c r="H194">
        <v>10.0214</v>
      </c>
      <c r="I194">
        <v>13.510300000000001</v>
      </c>
      <c r="J194">
        <v>16.973499298095703</v>
      </c>
      <c r="K194">
        <v>20.145199999999999</v>
      </c>
      <c r="L194">
        <v>21.252600000000001</v>
      </c>
      <c r="M194">
        <v>23.7395</v>
      </c>
      <c r="N194">
        <v>16.658950000000001</v>
      </c>
    </row>
    <row r="195" spans="1:14" x14ac:dyDescent="0.35">
      <c r="A195" s="3">
        <v>2197</v>
      </c>
      <c r="B195">
        <v>22.9953</v>
      </c>
      <c r="C195">
        <v>20.2592</v>
      </c>
      <c r="D195">
        <v>16.966000000000001</v>
      </c>
      <c r="E195">
        <v>13.888299942016602</v>
      </c>
      <c r="F195">
        <v>10.098000000000001</v>
      </c>
      <c r="G195">
        <v>9.1164000000000005</v>
      </c>
      <c r="H195">
        <v>10.006</v>
      </c>
      <c r="I195">
        <v>13.4725</v>
      </c>
      <c r="J195">
        <v>16.876899719238281</v>
      </c>
      <c r="K195">
        <v>19.914899999999999</v>
      </c>
      <c r="L195">
        <v>21.056799999999999</v>
      </c>
      <c r="M195">
        <v>23.563800000000001</v>
      </c>
      <c r="N195">
        <v>16.51784</v>
      </c>
    </row>
    <row r="196" spans="1:14" x14ac:dyDescent="0.35">
      <c r="A196" s="3">
        <v>2198</v>
      </c>
      <c r="B196">
        <v>22.9953</v>
      </c>
      <c r="C196">
        <v>20.2592</v>
      </c>
      <c r="D196">
        <v>16.966000000000001</v>
      </c>
      <c r="E196">
        <v>13.888299942016602</v>
      </c>
      <c r="F196">
        <v>10.098000000000001</v>
      </c>
      <c r="G196">
        <v>9.1164000000000005</v>
      </c>
      <c r="H196">
        <v>10.006</v>
      </c>
      <c r="I196">
        <v>13.4725</v>
      </c>
      <c r="J196">
        <v>16.876899719238281</v>
      </c>
      <c r="K196">
        <v>19.914899999999999</v>
      </c>
      <c r="L196">
        <v>21.056799999999999</v>
      </c>
      <c r="M196">
        <v>23.563800000000001</v>
      </c>
      <c r="N196">
        <v>16.51784</v>
      </c>
    </row>
    <row r="197" spans="1:14" x14ac:dyDescent="0.35">
      <c r="A197" s="3">
        <v>2199</v>
      </c>
      <c r="B197">
        <v>22.9953</v>
      </c>
      <c r="C197">
        <v>20.2592</v>
      </c>
      <c r="D197">
        <v>16.966000000000001</v>
      </c>
      <c r="E197">
        <v>13.888299942016602</v>
      </c>
      <c r="F197">
        <v>10.098000000000001</v>
      </c>
      <c r="G197">
        <v>9.1164000000000005</v>
      </c>
      <c r="H197">
        <v>10.006</v>
      </c>
      <c r="I197">
        <v>13.4725</v>
      </c>
      <c r="J197">
        <v>16.876899719238281</v>
      </c>
      <c r="K197">
        <v>19.914899999999999</v>
      </c>
      <c r="L197">
        <v>21.056799999999999</v>
      </c>
      <c r="M197">
        <v>23.563800000000001</v>
      </c>
      <c r="N197">
        <v>16.51784</v>
      </c>
    </row>
    <row r="198" spans="1:14" x14ac:dyDescent="0.35">
      <c r="A198" s="3">
        <v>2200</v>
      </c>
      <c r="B198">
        <v>22.9953</v>
      </c>
      <c r="C198">
        <v>20.2592</v>
      </c>
      <c r="D198">
        <v>16.966000000000001</v>
      </c>
      <c r="E198">
        <v>13.888299942016602</v>
      </c>
      <c r="F198">
        <v>10.098000000000001</v>
      </c>
      <c r="G198">
        <v>9.1164000000000005</v>
      </c>
      <c r="H198">
        <v>10.006</v>
      </c>
      <c r="I198">
        <v>13.4725</v>
      </c>
      <c r="J198">
        <v>16.876899719238281</v>
      </c>
      <c r="K198">
        <v>19.914899999999999</v>
      </c>
      <c r="L198">
        <v>21.056799999999999</v>
      </c>
      <c r="M198">
        <v>23.563800000000001</v>
      </c>
      <c r="N198">
        <v>16.51784</v>
      </c>
    </row>
    <row r="199" spans="1:14" x14ac:dyDescent="0.35">
      <c r="A199" s="3">
        <v>2203</v>
      </c>
      <c r="B199">
        <v>23.336500000000001</v>
      </c>
      <c r="C199">
        <v>20.647500000000001</v>
      </c>
      <c r="D199">
        <v>17.273700000000002</v>
      </c>
      <c r="E199">
        <v>14.02299976348877</v>
      </c>
      <c r="F199">
        <v>9.9580500000000001</v>
      </c>
      <c r="G199">
        <v>9.0090699999999995</v>
      </c>
      <c r="H199">
        <v>9.8532499999999992</v>
      </c>
      <c r="I199">
        <v>13.443099999999999</v>
      </c>
      <c r="J199">
        <v>16.909799575805664</v>
      </c>
      <c r="K199">
        <v>19.927499999999998</v>
      </c>
      <c r="L199">
        <v>21.144500000000001</v>
      </c>
      <c r="M199">
        <v>23.467300000000002</v>
      </c>
      <c r="N199">
        <v>16.58277</v>
      </c>
    </row>
    <row r="200" spans="1:14" x14ac:dyDescent="0.35">
      <c r="A200" s="3">
        <v>2204</v>
      </c>
      <c r="B200">
        <v>23.336500000000001</v>
      </c>
      <c r="C200">
        <v>20.647500000000001</v>
      </c>
      <c r="D200">
        <v>17.273700000000002</v>
      </c>
      <c r="E200">
        <v>14.02299976348877</v>
      </c>
      <c r="F200">
        <v>9.9580500000000001</v>
      </c>
      <c r="G200">
        <v>9.0090699999999995</v>
      </c>
      <c r="H200">
        <v>9.8532499999999992</v>
      </c>
      <c r="I200">
        <v>13.443099999999999</v>
      </c>
      <c r="J200">
        <v>16.909799575805664</v>
      </c>
      <c r="K200">
        <v>19.927499999999998</v>
      </c>
      <c r="L200">
        <v>21.144500000000001</v>
      </c>
      <c r="M200">
        <v>23.467300000000002</v>
      </c>
      <c r="N200">
        <v>16.58277</v>
      </c>
    </row>
    <row r="201" spans="1:14" x14ac:dyDescent="0.35">
      <c r="A201" s="3">
        <v>2205</v>
      </c>
      <c r="B201">
        <v>23.561800000000002</v>
      </c>
      <c r="C201">
        <v>20.971800000000002</v>
      </c>
      <c r="D201">
        <v>17.455300000000001</v>
      </c>
      <c r="E201">
        <v>13.925999641418457</v>
      </c>
      <c r="F201">
        <v>9.9911499999999993</v>
      </c>
      <c r="G201">
        <v>9.0097900000000006</v>
      </c>
      <c r="H201">
        <v>9.8752099999999992</v>
      </c>
      <c r="I201">
        <v>13.4268</v>
      </c>
      <c r="J201">
        <v>16.915800094604492</v>
      </c>
      <c r="K201">
        <v>20.185199999999998</v>
      </c>
      <c r="L201">
        <v>21.255700000000001</v>
      </c>
      <c r="M201">
        <v>23.762</v>
      </c>
      <c r="N201">
        <v>16.694710000000001</v>
      </c>
    </row>
    <row r="202" spans="1:14" x14ac:dyDescent="0.35">
      <c r="A202" s="3">
        <v>2206</v>
      </c>
      <c r="B202">
        <v>23.336500000000001</v>
      </c>
      <c r="C202">
        <v>20.647500000000001</v>
      </c>
      <c r="D202">
        <v>17.273700000000002</v>
      </c>
      <c r="E202">
        <v>14.02299976348877</v>
      </c>
      <c r="F202">
        <v>9.9580500000000001</v>
      </c>
      <c r="G202">
        <v>9.0090699999999995</v>
      </c>
      <c r="H202">
        <v>9.8532499999999992</v>
      </c>
      <c r="I202">
        <v>13.443099999999999</v>
      </c>
      <c r="J202">
        <v>16.909799575805664</v>
      </c>
      <c r="K202">
        <v>19.927499999999998</v>
      </c>
      <c r="L202">
        <v>21.144500000000001</v>
      </c>
      <c r="M202">
        <v>23.467300000000002</v>
      </c>
      <c r="N202">
        <v>16.58277</v>
      </c>
    </row>
    <row r="203" spans="1:14" x14ac:dyDescent="0.35">
      <c r="A203" s="3">
        <v>2207</v>
      </c>
      <c r="B203">
        <v>23.473800000000001</v>
      </c>
      <c r="C203">
        <v>20.791899999999998</v>
      </c>
      <c r="D203">
        <v>17.349599999999999</v>
      </c>
      <c r="E203">
        <v>13.888699531555176</v>
      </c>
      <c r="F203">
        <v>10.081099999999999</v>
      </c>
      <c r="G203">
        <v>9.0712700000000002</v>
      </c>
      <c r="H203">
        <v>9.95444</v>
      </c>
      <c r="I203">
        <v>13.488899999999999</v>
      </c>
      <c r="J203">
        <v>16.920099258422852</v>
      </c>
      <c r="K203">
        <v>20.163599999999999</v>
      </c>
      <c r="L203">
        <v>21.257000000000001</v>
      </c>
      <c r="M203">
        <v>23.812100000000001</v>
      </c>
      <c r="N203">
        <v>16.687709999999999</v>
      </c>
    </row>
    <row r="204" spans="1:14" x14ac:dyDescent="0.35">
      <c r="A204" s="3">
        <v>2208</v>
      </c>
      <c r="B204">
        <v>23.473800000000001</v>
      </c>
      <c r="C204">
        <v>20.791899999999998</v>
      </c>
      <c r="D204">
        <v>17.349599999999999</v>
      </c>
      <c r="E204">
        <v>13.888699531555176</v>
      </c>
      <c r="F204">
        <v>10.081099999999999</v>
      </c>
      <c r="G204">
        <v>9.0712700000000002</v>
      </c>
      <c r="H204">
        <v>9.95444</v>
      </c>
      <c r="I204">
        <v>13.488899999999999</v>
      </c>
      <c r="J204">
        <v>16.920099258422852</v>
      </c>
      <c r="K204">
        <v>20.163599999999999</v>
      </c>
      <c r="L204">
        <v>21.257000000000001</v>
      </c>
      <c r="M204">
        <v>23.812100000000001</v>
      </c>
      <c r="N204">
        <v>16.687709999999999</v>
      </c>
    </row>
    <row r="205" spans="1:14" x14ac:dyDescent="0.35">
      <c r="A205" s="3">
        <v>2209</v>
      </c>
      <c r="B205">
        <v>23.473800000000001</v>
      </c>
      <c r="C205">
        <v>20.791899999999998</v>
      </c>
      <c r="D205">
        <v>17.349599999999999</v>
      </c>
      <c r="E205">
        <v>13.888699531555176</v>
      </c>
      <c r="F205">
        <v>10.081099999999999</v>
      </c>
      <c r="G205">
        <v>9.0712700000000002</v>
      </c>
      <c r="H205">
        <v>9.95444</v>
      </c>
      <c r="I205">
        <v>13.488899999999999</v>
      </c>
      <c r="J205">
        <v>16.920099258422852</v>
      </c>
      <c r="K205">
        <v>20.163599999999999</v>
      </c>
      <c r="L205">
        <v>21.257000000000001</v>
      </c>
      <c r="M205">
        <v>23.812100000000001</v>
      </c>
      <c r="N205">
        <v>16.687709999999999</v>
      </c>
    </row>
    <row r="206" spans="1:14" x14ac:dyDescent="0.35">
      <c r="A206" s="3">
        <v>2210</v>
      </c>
      <c r="B206">
        <v>23.250299999999999</v>
      </c>
      <c r="C206">
        <v>20.5623</v>
      </c>
      <c r="D206">
        <v>17.2715</v>
      </c>
      <c r="E206">
        <v>13.920200347900391</v>
      </c>
      <c r="F206">
        <v>10.117599999999999</v>
      </c>
      <c r="G206">
        <v>9.1429600000000004</v>
      </c>
      <c r="H206">
        <v>10.0214</v>
      </c>
      <c r="I206">
        <v>13.510300000000001</v>
      </c>
      <c r="J206">
        <v>16.973499298095703</v>
      </c>
      <c r="K206">
        <v>20.145199999999999</v>
      </c>
      <c r="L206">
        <v>21.252600000000001</v>
      </c>
      <c r="M206">
        <v>23.7395</v>
      </c>
      <c r="N206">
        <v>16.658950000000001</v>
      </c>
    </row>
    <row r="207" spans="1:14" x14ac:dyDescent="0.35">
      <c r="A207" s="3">
        <v>2211</v>
      </c>
      <c r="B207">
        <v>23.250299999999999</v>
      </c>
      <c r="C207">
        <v>20.5623</v>
      </c>
      <c r="D207">
        <v>17.2715</v>
      </c>
      <c r="E207">
        <v>13.920200347900391</v>
      </c>
      <c r="F207">
        <v>10.117599999999999</v>
      </c>
      <c r="G207">
        <v>9.1429600000000004</v>
      </c>
      <c r="H207">
        <v>10.0214</v>
      </c>
      <c r="I207">
        <v>13.510300000000001</v>
      </c>
      <c r="J207">
        <v>16.973499298095703</v>
      </c>
      <c r="K207">
        <v>20.145199999999999</v>
      </c>
      <c r="L207">
        <v>21.252600000000001</v>
      </c>
      <c r="M207">
        <v>23.7395</v>
      </c>
      <c r="N207">
        <v>16.658950000000001</v>
      </c>
    </row>
    <row r="208" spans="1:14" x14ac:dyDescent="0.35">
      <c r="A208" s="3">
        <v>2212</v>
      </c>
      <c r="B208">
        <v>23.054099999999998</v>
      </c>
      <c r="C208">
        <v>20.325900000000001</v>
      </c>
      <c r="D208">
        <v>17.203099999999999</v>
      </c>
      <c r="E208">
        <v>13.856800079345703</v>
      </c>
      <c r="F208">
        <v>10.1227</v>
      </c>
      <c r="G208">
        <v>9.1267200000000006</v>
      </c>
      <c r="H208">
        <v>10.030099999999999</v>
      </c>
      <c r="I208">
        <v>13.507</v>
      </c>
      <c r="J208">
        <v>16.934799194335938</v>
      </c>
      <c r="K208">
        <v>20.0913</v>
      </c>
      <c r="L208">
        <v>21.176600000000001</v>
      </c>
      <c r="M208">
        <v>23.7043</v>
      </c>
      <c r="N208">
        <v>16.594449999999998</v>
      </c>
    </row>
    <row r="209" spans="1:14" x14ac:dyDescent="0.35">
      <c r="A209" s="3">
        <v>2213</v>
      </c>
      <c r="B209">
        <v>23.054099999999998</v>
      </c>
      <c r="C209">
        <v>20.325900000000001</v>
      </c>
      <c r="D209">
        <v>17.203099999999999</v>
      </c>
      <c r="E209">
        <v>13.856800079345703</v>
      </c>
      <c r="F209">
        <v>10.1227</v>
      </c>
      <c r="G209">
        <v>9.1267200000000006</v>
      </c>
      <c r="H209">
        <v>10.030099999999999</v>
      </c>
      <c r="I209">
        <v>13.507</v>
      </c>
      <c r="J209">
        <v>16.934799194335938</v>
      </c>
      <c r="K209">
        <v>20.0913</v>
      </c>
      <c r="L209">
        <v>21.176600000000001</v>
      </c>
      <c r="M209">
        <v>23.7043</v>
      </c>
      <c r="N209">
        <v>16.594449999999998</v>
      </c>
    </row>
    <row r="210" spans="1:14" x14ac:dyDescent="0.35">
      <c r="A210" s="3">
        <v>2214</v>
      </c>
      <c r="B210">
        <v>23.054099999999998</v>
      </c>
      <c r="C210">
        <v>20.325900000000001</v>
      </c>
      <c r="D210">
        <v>17.203099999999999</v>
      </c>
      <c r="E210">
        <v>13.856800079345703</v>
      </c>
      <c r="F210">
        <v>10.1227</v>
      </c>
      <c r="G210">
        <v>9.1267200000000006</v>
      </c>
      <c r="H210">
        <v>10.030099999999999</v>
      </c>
      <c r="I210">
        <v>13.507</v>
      </c>
      <c r="J210">
        <v>16.934799194335938</v>
      </c>
      <c r="K210">
        <v>20.0913</v>
      </c>
      <c r="L210">
        <v>21.176600000000001</v>
      </c>
      <c r="M210">
        <v>23.7043</v>
      </c>
      <c r="N210">
        <v>16.594449999999998</v>
      </c>
    </row>
    <row r="211" spans="1:14" x14ac:dyDescent="0.35">
      <c r="A211" s="3">
        <v>2216</v>
      </c>
      <c r="B211">
        <v>23.561800000000002</v>
      </c>
      <c r="C211">
        <v>20.971800000000002</v>
      </c>
      <c r="D211">
        <v>17.455300000000001</v>
      </c>
      <c r="E211">
        <v>13.925999641418457</v>
      </c>
      <c r="F211">
        <v>9.9911499999999993</v>
      </c>
      <c r="G211">
        <v>9.0097900000000006</v>
      </c>
      <c r="H211">
        <v>9.8752099999999992</v>
      </c>
      <c r="I211">
        <v>13.4268</v>
      </c>
      <c r="J211">
        <v>16.915800094604492</v>
      </c>
      <c r="K211">
        <v>20.185199999999998</v>
      </c>
      <c r="L211">
        <v>21.255700000000001</v>
      </c>
      <c r="M211">
        <v>23.762</v>
      </c>
      <c r="N211">
        <v>16.694710000000001</v>
      </c>
    </row>
    <row r="212" spans="1:14" x14ac:dyDescent="0.35">
      <c r="A212" s="3">
        <v>2217</v>
      </c>
      <c r="B212">
        <v>23.561800000000002</v>
      </c>
      <c r="C212">
        <v>20.971800000000002</v>
      </c>
      <c r="D212">
        <v>17.455300000000001</v>
      </c>
      <c r="E212">
        <v>13.925999641418457</v>
      </c>
      <c r="F212">
        <v>9.9911499999999993</v>
      </c>
      <c r="G212">
        <v>9.0097900000000006</v>
      </c>
      <c r="H212">
        <v>9.8752099999999992</v>
      </c>
      <c r="I212">
        <v>13.4268</v>
      </c>
      <c r="J212">
        <v>16.915800094604492</v>
      </c>
      <c r="K212">
        <v>20.185199999999998</v>
      </c>
      <c r="L212">
        <v>21.255700000000001</v>
      </c>
      <c r="M212">
        <v>23.762</v>
      </c>
      <c r="N212">
        <v>16.694710000000001</v>
      </c>
    </row>
    <row r="213" spans="1:14" x14ac:dyDescent="0.35">
      <c r="A213" s="3">
        <v>2218</v>
      </c>
      <c r="B213">
        <v>23.473800000000001</v>
      </c>
      <c r="C213">
        <v>20.791899999999998</v>
      </c>
      <c r="D213">
        <v>17.349599999999999</v>
      </c>
      <c r="E213">
        <v>13.888699531555176</v>
      </c>
      <c r="F213">
        <v>10.081099999999999</v>
      </c>
      <c r="G213">
        <v>9.0712700000000002</v>
      </c>
      <c r="H213">
        <v>9.95444</v>
      </c>
      <c r="I213">
        <v>13.488899999999999</v>
      </c>
      <c r="J213">
        <v>16.920099258422852</v>
      </c>
      <c r="K213">
        <v>20.163599999999999</v>
      </c>
      <c r="L213">
        <v>21.257000000000001</v>
      </c>
      <c r="M213">
        <v>23.812100000000001</v>
      </c>
      <c r="N213">
        <v>16.687709999999999</v>
      </c>
    </row>
    <row r="214" spans="1:14" x14ac:dyDescent="0.35">
      <c r="A214" s="3">
        <v>2219</v>
      </c>
      <c r="B214">
        <v>23.5807</v>
      </c>
      <c r="C214">
        <v>21.14</v>
      </c>
      <c r="D214">
        <v>17.7334</v>
      </c>
      <c r="E214">
        <v>14.032500267028809</v>
      </c>
      <c r="F214">
        <v>9.8477899999999998</v>
      </c>
      <c r="G214">
        <v>8.8645700000000005</v>
      </c>
      <c r="H214">
        <v>9.7988599999999995</v>
      </c>
      <c r="I214">
        <v>13.5045</v>
      </c>
      <c r="J214">
        <v>17.086299896240234</v>
      </c>
      <c r="K214">
        <v>20.252300000000002</v>
      </c>
      <c r="L214">
        <v>21.447299999999998</v>
      </c>
      <c r="M214">
        <v>23.793299999999999</v>
      </c>
      <c r="N214">
        <v>16.756789999999999</v>
      </c>
    </row>
    <row r="215" spans="1:14" x14ac:dyDescent="0.35">
      <c r="A215" s="3">
        <v>2220</v>
      </c>
      <c r="B215">
        <v>23.473800000000001</v>
      </c>
      <c r="C215">
        <v>20.791899999999998</v>
      </c>
      <c r="D215">
        <v>17.349599999999999</v>
      </c>
      <c r="E215">
        <v>13.888699531555176</v>
      </c>
      <c r="F215">
        <v>10.081099999999999</v>
      </c>
      <c r="G215">
        <v>9.0712700000000002</v>
      </c>
      <c r="H215">
        <v>9.95444</v>
      </c>
      <c r="I215">
        <v>13.488899999999999</v>
      </c>
      <c r="J215">
        <v>16.920099258422852</v>
      </c>
      <c r="K215">
        <v>20.163599999999999</v>
      </c>
      <c r="L215">
        <v>21.257000000000001</v>
      </c>
      <c r="M215">
        <v>23.812100000000001</v>
      </c>
      <c r="N215">
        <v>16.687709999999999</v>
      </c>
    </row>
    <row r="216" spans="1:14" x14ac:dyDescent="0.35">
      <c r="A216" s="3">
        <v>2221</v>
      </c>
      <c r="B216">
        <v>23.581099999999999</v>
      </c>
      <c r="C216">
        <v>20.965299999999999</v>
      </c>
      <c r="D216">
        <v>17.493400000000001</v>
      </c>
      <c r="E216">
        <v>14.008299827575684</v>
      </c>
      <c r="F216">
        <v>9.9278099999999991</v>
      </c>
      <c r="G216">
        <v>8.9707500000000007</v>
      </c>
      <c r="H216">
        <v>9.95289</v>
      </c>
      <c r="I216">
        <v>13.5146</v>
      </c>
      <c r="J216">
        <v>17.093999862670898</v>
      </c>
      <c r="K216">
        <v>20.2728</v>
      </c>
      <c r="L216">
        <v>21.418600000000001</v>
      </c>
      <c r="M216">
        <v>23.893699999999999</v>
      </c>
      <c r="N216">
        <v>16.757770000000001</v>
      </c>
    </row>
    <row r="217" spans="1:14" x14ac:dyDescent="0.35">
      <c r="A217" s="3">
        <v>2222</v>
      </c>
      <c r="B217">
        <v>23.473800000000001</v>
      </c>
      <c r="C217">
        <v>20.791899999999998</v>
      </c>
      <c r="D217">
        <v>17.349599999999999</v>
      </c>
      <c r="E217">
        <v>13.888699531555176</v>
      </c>
      <c r="F217">
        <v>10.081099999999999</v>
      </c>
      <c r="G217">
        <v>9.0712700000000002</v>
      </c>
      <c r="H217">
        <v>9.95444</v>
      </c>
      <c r="I217">
        <v>13.488899999999999</v>
      </c>
      <c r="J217">
        <v>16.920099258422852</v>
      </c>
      <c r="K217">
        <v>20.163599999999999</v>
      </c>
      <c r="L217">
        <v>21.257000000000001</v>
      </c>
      <c r="M217">
        <v>23.812100000000001</v>
      </c>
      <c r="N217">
        <v>16.687709999999999</v>
      </c>
    </row>
    <row r="218" spans="1:14" x14ac:dyDescent="0.35">
      <c r="A218" s="3">
        <v>2223</v>
      </c>
      <c r="B218">
        <v>23.3871</v>
      </c>
      <c r="C218">
        <v>20.686800000000002</v>
      </c>
      <c r="D218">
        <v>17.462199999999999</v>
      </c>
      <c r="E218">
        <v>13.940400123596191</v>
      </c>
      <c r="F218">
        <v>10.020899999999999</v>
      </c>
      <c r="G218">
        <v>9.0864100000000008</v>
      </c>
      <c r="H218">
        <v>10.003</v>
      </c>
      <c r="I218">
        <v>13.491300000000001</v>
      </c>
      <c r="J218">
        <v>17.062299728393555</v>
      </c>
      <c r="K218">
        <v>20.273</v>
      </c>
      <c r="L218">
        <v>21.434100000000001</v>
      </c>
      <c r="M218">
        <v>23.805599999999998</v>
      </c>
      <c r="N218">
        <v>16.72109</v>
      </c>
    </row>
    <row r="219" spans="1:14" x14ac:dyDescent="0.35">
      <c r="A219" s="3">
        <v>2224</v>
      </c>
      <c r="B219">
        <v>23.581099999999999</v>
      </c>
      <c r="C219">
        <v>20.965299999999999</v>
      </c>
      <c r="D219">
        <v>17.493400000000001</v>
      </c>
      <c r="E219">
        <v>14.008299827575684</v>
      </c>
      <c r="F219">
        <v>9.9278099999999991</v>
      </c>
      <c r="G219">
        <v>8.9707500000000007</v>
      </c>
      <c r="H219">
        <v>9.95289</v>
      </c>
      <c r="I219">
        <v>13.5146</v>
      </c>
      <c r="J219">
        <v>17.093999862670898</v>
      </c>
      <c r="K219">
        <v>20.2728</v>
      </c>
      <c r="L219">
        <v>21.418600000000001</v>
      </c>
      <c r="M219">
        <v>23.893699999999999</v>
      </c>
      <c r="N219">
        <v>16.757770000000001</v>
      </c>
    </row>
    <row r="220" spans="1:14" x14ac:dyDescent="0.35">
      <c r="A220" s="3">
        <v>2225</v>
      </c>
      <c r="B220">
        <v>23.581099999999999</v>
      </c>
      <c r="C220">
        <v>20.965299999999999</v>
      </c>
      <c r="D220">
        <v>17.493400000000001</v>
      </c>
      <c r="E220">
        <v>14.008299827575684</v>
      </c>
      <c r="F220">
        <v>9.9278099999999991</v>
      </c>
      <c r="G220">
        <v>8.9707500000000007</v>
      </c>
      <c r="H220">
        <v>9.95289</v>
      </c>
      <c r="I220">
        <v>13.5146</v>
      </c>
      <c r="J220">
        <v>17.093999862670898</v>
      </c>
      <c r="K220">
        <v>20.2728</v>
      </c>
      <c r="L220">
        <v>21.418600000000001</v>
      </c>
      <c r="M220">
        <v>23.893699999999999</v>
      </c>
      <c r="N220">
        <v>16.757770000000001</v>
      </c>
    </row>
    <row r="221" spans="1:14" x14ac:dyDescent="0.35">
      <c r="A221" s="3">
        <v>2226</v>
      </c>
      <c r="B221">
        <v>23.3871</v>
      </c>
      <c r="C221">
        <v>20.686800000000002</v>
      </c>
      <c r="D221">
        <v>17.462199999999999</v>
      </c>
      <c r="E221">
        <v>13.940400123596191</v>
      </c>
      <c r="F221">
        <v>10.020899999999999</v>
      </c>
      <c r="G221">
        <v>9.0864100000000008</v>
      </c>
      <c r="H221">
        <v>10.003</v>
      </c>
      <c r="I221">
        <v>13.491300000000001</v>
      </c>
      <c r="J221">
        <v>17.062299728393555</v>
      </c>
      <c r="K221">
        <v>20.273</v>
      </c>
      <c r="L221">
        <v>21.434100000000001</v>
      </c>
      <c r="M221">
        <v>23.805599999999998</v>
      </c>
      <c r="N221">
        <v>16.72109</v>
      </c>
    </row>
    <row r="222" spans="1:14" x14ac:dyDescent="0.35">
      <c r="A222" s="3">
        <v>2227</v>
      </c>
      <c r="B222">
        <v>23.634799999999998</v>
      </c>
      <c r="C222">
        <v>20.986699999999999</v>
      </c>
      <c r="D222">
        <v>17.747499999999999</v>
      </c>
      <c r="E222">
        <v>14.070799827575684</v>
      </c>
      <c r="F222">
        <v>9.9501000000000008</v>
      </c>
      <c r="G222">
        <v>8.9100999999999999</v>
      </c>
      <c r="H222">
        <v>9.8884799999999995</v>
      </c>
      <c r="I222">
        <v>13.5467</v>
      </c>
      <c r="J222">
        <v>17.251100540161133</v>
      </c>
      <c r="K222">
        <v>20.327000000000002</v>
      </c>
      <c r="L222">
        <v>21.595199999999998</v>
      </c>
      <c r="M222">
        <v>23.892099999999999</v>
      </c>
      <c r="N222">
        <v>16.81672</v>
      </c>
    </row>
    <row r="223" spans="1:14" x14ac:dyDescent="0.35">
      <c r="A223" s="3">
        <v>2228</v>
      </c>
      <c r="B223">
        <v>23.634799999999998</v>
      </c>
      <c r="C223">
        <v>20.986699999999999</v>
      </c>
      <c r="D223">
        <v>17.747499999999999</v>
      </c>
      <c r="E223">
        <v>14.070799827575684</v>
      </c>
      <c r="F223">
        <v>9.9501000000000008</v>
      </c>
      <c r="G223">
        <v>8.9100999999999999</v>
      </c>
      <c r="H223">
        <v>9.8884799999999995</v>
      </c>
      <c r="I223">
        <v>13.5467</v>
      </c>
      <c r="J223">
        <v>17.251100540161133</v>
      </c>
      <c r="K223">
        <v>20.327000000000002</v>
      </c>
      <c r="L223">
        <v>21.595199999999998</v>
      </c>
      <c r="M223">
        <v>23.892099999999999</v>
      </c>
      <c r="N223">
        <v>16.81672</v>
      </c>
    </row>
    <row r="224" spans="1:14" x14ac:dyDescent="0.35">
      <c r="A224" s="3">
        <v>2229</v>
      </c>
      <c r="B224">
        <v>23.634799999999998</v>
      </c>
      <c r="C224">
        <v>20.986699999999999</v>
      </c>
      <c r="D224">
        <v>17.747499999999999</v>
      </c>
      <c r="E224">
        <v>14.070799827575684</v>
      </c>
      <c r="F224">
        <v>9.9501000000000008</v>
      </c>
      <c r="G224">
        <v>8.9100999999999999</v>
      </c>
      <c r="H224">
        <v>9.8884799999999995</v>
      </c>
      <c r="I224">
        <v>13.5467</v>
      </c>
      <c r="J224">
        <v>17.251100540161133</v>
      </c>
      <c r="K224">
        <v>20.327000000000002</v>
      </c>
      <c r="L224">
        <v>21.595199999999998</v>
      </c>
      <c r="M224">
        <v>23.892099999999999</v>
      </c>
      <c r="N224">
        <v>16.81672</v>
      </c>
    </row>
    <row r="225" spans="1:14" x14ac:dyDescent="0.35">
      <c r="A225" s="3">
        <v>2230</v>
      </c>
      <c r="B225">
        <v>23.778300000000002</v>
      </c>
      <c r="C225">
        <v>21.1951</v>
      </c>
      <c r="D225">
        <v>17.953700000000001</v>
      </c>
      <c r="E225">
        <v>14.18649959564209</v>
      </c>
      <c r="F225">
        <v>9.8620099999999997</v>
      </c>
      <c r="G225">
        <v>8.7708300000000001</v>
      </c>
      <c r="H225">
        <v>9.7793899999999994</v>
      </c>
      <c r="I225">
        <v>13.429</v>
      </c>
      <c r="J225">
        <v>17.202800750732422</v>
      </c>
      <c r="K225">
        <v>20.358799999999999</v>
      </c>
      <c r="L225">
        <v>21.6935</v>
      </c>
      <c r="M225">
        <v>24.056999999999999</v>
      </c>
      <c r="N225">
        <v>16.85558</v>
      </c>
    </row>
    <row r="226" spans="1:14" x14ac:dyDescent="0.35">
      <c r="A226" s="3">
        <v>2231</v>
      </c>
      <c r="B226">
        <v>24.1921</v>
      </c>
      <c r="C226">
        <v>21.475899999999999</v>
      </c>
      <c r="D226">
        <v>18.182099999999998</v>
      </c>
      <c r="E226">
        <v>14.229100227355957</v>
      </c>
      <c r="F226">
        <v>9.9188399999999994</v>
      </c>
      <c r="G226">
        <v>8.6934199999999997</v>
      </c>
      <c r="H226">
        <v>9.6876099999999994</v>
      </c>
      <c r="I226">
        <v>13.353400000000001</v>
      </c>
      <c r="J226">
        <v>17.139699935913086</v>
      </c>
      <c r="K226">
        <v>20.548500000000001</v>
      </c>
      <c r="L226">
        <v>21.970500000000001</v>
      </c>
      <c r="M226">
        <v>24.222999999999999</v>
      </c>
      <c r="N226">
        <v>16.967849999999999</v>
      </c>
    </row>
    <row r="227" spans="1:14" x14ac:dyDescent="0.35">
      <c r="A227" s="3">
        <v>2232</v>
      </c>
      <c r="B227">
        <v>23.439800000000002</v>
      </c>
      <c r="C227">
        <v>20.759399999999999</v>
      </c>
      <c r="D227">
        <v>17.577000000000002</v>
      </c>
      <c r="E227">
        <v>13.98069953918457</v>
      </c>
      <c r="F227">
        <v>10.044700000000001</v>
      </c>
      <c r="G227">
        <v>9.0350699999999993</v>
      </c>
      <c r="H227">
        <v>10.0045</v>
      </c>
      <c r="I227">
        <v>13.504</v>
      </c>
      <c r="J227">
        <v>17.077899932861328</v>
      </c>
      <c r="K227">
        <v>20.247800000000002</v>
      </c>
      <c r="L227">
        <v>21.481100000000001</v>
      </c>
      <c r="M227">
        <v>23.8353</v>
      </c>
      <c r="N227">
        <v>16.748940000000001</v>
      </c>
    </row>
    <row r="228" spans="1:14" x14ac:dyDescent="0.35">
      <c r="A228" s="3">
        <v>2233</v>
      </c>
      <c r="B228">
        <v>23.4407</v>
      </c>
      <c r="C228">
        <v>20.8352</v>
      </c>
      <c r="D228">
        <v>17.479600000000001</v>
      </c>
      <c r="E228">
        <v>13.990799903869629</v>
      </c>
      <c r="F228">
        <v>10.042</v>
      </c>
      <c r="G228">
        <v>8.9692699999999999</v>
      </c>
      <c r="H228">
        <v>9.9971899999999998</v>
      </c>
      <c r="I228">
        <v>13.606199999999999</v>
      </c>
      <c r="J228">
        <v>17.181400299072266</v>
      </c>
      <c r="K228">
        <v>20.257400000000001</v>
      </c>
      <c r="L228">
        <v>21.482600000000001</v>
      </c>
      <c r="M228">
        <v>23.878799999999998</v>
      </c>
      <c r="N228">
        <v>16.76343</v>
      </c>
    </row>
    <row r="229" spans="1:14" x14ac:dyDescent="0.35">
      <c r="A229" s="3">
        <v>2234</v>
      </c>
      <c r="B229">
        <v>23.0578</v>
      </c>
      <c r="C229">
        <v>20.3918</v>
      </c>
      <c r="D229">
        <v>17.386399999999998</v>
      </c>
      <c r="E229">
        <v>13.890700340270996</v>
      </c>
      <c r="F229">
        <v>10.0442</v>
      </c>
      <c r="G229">
        <v>9.0997299999999992</v>
      </c>
      <c r="H229">
        <v>10.032500000000001</v>
      </c>
      <c r="I229">
        <v>13.458600000000001</v>
      </c>
      <c r="J229">
        <v>17.042400360107422</v>
      </c>
      <c r="K229">
        <v>20.1782</v>
      </c>
      <c r="L229">
        <v>21.356999999999999</v>
      </c>
      <c r="M229">
        <v>23.673500000000001</v>
      </c>
      <c r="N229">
        <v>16.634399999999999</v>
      </c>
    </row>
    <row r="230" spans="1:14" x14ac:dyDescent="0.35">
      <c r="A230" s="3">
        <v>2250</v>
      </c>
      <c r="B230">
        <v>22.460899999999999</v>
      </c>
      <c r="C230">
        <v>19.8049</v>
      </c>
      <c r="D230">
        <v>16.521100000000001</v>
      </c>
      <c r="E230">
        <v>14.126199722290039</v>
      </c>
      <c r="F230">
        <v>10.2027</v>
      </c>
      <c r="G230">
        <v>9.1826699999999999</v>
      </c>
      <c r="H230">
        <v>10.071999999999999</v>
      </c>
      <c r="I230">
        <v>13.6203</v>
      </c>
      <c r="J230">
        <v>16.827199935913086</v>
      </c>
      <c r="K230">
        <v>19.834</v>
      </c>
      <c r="L230">
        <v>20.78</v>
      </c>
      <c r="M230">
        <v>22.728100000000001</v>
      </c>
      <c r="N230">
        <v>16.34667</v>
      </c>
    </row>
    <row r="231" spans="1:14" x14ac:dyDescent="0.35">
      <c r="A231" s="3">
        <v>2251</v>
      </c>
      <c r="B231">
        <v>23.5886</v>
      </c>
      <c r="C231">
        <v>21.4589</v>
      </c>
      <c r="D231">
        <v>17.612300000000001</v>
      </c>
      <c r="E231">
        <v>14.438799858093262</v>
      </c>
      <c r="F231">
        <v>10.0845</v>
      </c>
      <c r="G231">
        <v>9.0822400000000005</v>
      </c>
      <c r="H231">
        <v>9.9429599999999994</v>
      </c>
      <c r="I231">
        <v>13.773199999999999</v>
      </c>
      <c r="J231">
        <v>17.304100036621094</v>
      </c>
      <c r="K231">
        <v>20.4848</v>
      </c>
      <c r="L231">
        <v>21.8874</v>
      </c>
      <c r="M231">
        <v>23.5106</v>
      </c>
      <c r="N231">
        <v>16.930700000000002</v>
      </c>
    </row>
    <row r="232" spans="1:14" x14ac:dyDescent="0.35">
      <c r="A232" s="3">
        <v>2256</v>
      </c>
      <c r="B232">
        <v>22.6889</v>
      </c>
      <c r="C232">
        <v>20.289200000000001</v>
      </c>
      <c r="D232">
        <v>16.918900000000001</v>
      </c>
      <c r="E232">
        <v>13.959600448608398</v>
      </c>
      <c r="F232">
        <v>9.9981399999999994</v>
      </c>
      <c r="G232">
        <v>9.1540300000000006</v>
      </c>
      <c r="H232">
        <v>10.002599999999999</v>
      </c>
      <c r="I232">
        <v>13.636100000000001</v>
      </c>
      <c r="J232">
        <v>16.872400283813477</v>
      </c>
      <c r="K232">
        <v>20.025300000000001</v>
      </c>
      <c r="L232">
        <v>20.986599999999999</v>
      </c>
      <c r="M232">
        <v>22.784400000000002</v>
      </c>
      <c r="N232">
        <v>16.443010000000001</v>
      </c>
    </row>
    <row r="233" spans="1:14" x14ac:dyDescent="0.35">
      <c r="A233" s="3">
        <v>2257</v>
      </c>
      <c r="B233">
        <v>22.950299999999999</v>
      </c>
      <c r="C233">
        <v>20.590299999999999</v>
      </c>
      <c r="D233">
        <v>17.042100000000001</v>
      </c>
      <c r="E233">
        <v>14.083800315856934</v>
      </c>
      <c r="F233">
        <v>10.052300000000001</v>
      </c>
      <c r="G233">
        <v>9.1484199999999998</v>
      </c>
      <c r="H233">
        <v>9.9361999999999995</v>
      </c>
      <c r="I233">
        <v>13.692299999999999</v>
      </c>
      <c r="J233">
        <v>17.03230094909668</v>
      </c>
      <c r="K233">
        <v>20.110900000000001</v>
      </c>
      <c r="L233">
        <v>21.189900000000002</v>
      </c>
      <c r="M233">
        <v>22.942900000000002</v>
      </c>
      <c r="N233">
        <v>16.564309999999999</v>
      </c>
    </row>
    <row r="234" spans="1:14" x14ac:dyDescent="0.35">
      <c r="A234" s="3">
        <v>2258</v>
      </c>
      <c r="B234">
        <v>22.4985</v>
      </c>
      <c r="C234">
        <v>20.1477</v>
      </c>
      <c r="D234">
        <v>16.749300000000002</v>
      </c>
      <c r="E234">
        <v>14.17650032043457</v>
      </c>
      <c r="F234">
        <v>10.2568</v>
      </c>
      <c r="G234">
        <v>9.2806700000000006</v>
      </c>
      <c r="H234">
        <v>10.0962</v>
      </c>
      <c r="I234">
        <v>13.7921</v>
      </c>
      <c r="J234">
        <v>17.06089973449707</v>
      </c>
      <c r="K234">
        <v>19.947500000000002</v>
      </c>
      <c r="L234">
        <v>20.736799999999999</v>
      </c>
      <c r="M234">
        <v>22.6157</v>
      </c>
      <c r="N234">
        <v>16.446560000000002</v>
      </c>
    </row>
    <row r="235" spans="1:14" x14ac:dyDescent="0.35">
      <c r="A235" s="3">
        <v>2259</v>
      </c>
      <c r="B235">
        <v>22.069500000000001</v>
      </c>
      <c r="C235">
        <v>19.737300000000001</v>
      </c>
      <c r="D235">
        <v>16.5335</v>
      </c>
      <c r="E235">
        <v>14.127200126647949</v>
      </c>
      <c r="F235">
        <v>10.272500000000001</v>
      </c>
      <c r="G235">
        <v>9.2789300000000008</v>
      </c>
      <c r="H235">
        <v>10.0594</v>
      </c>
      <c r="I235">
        <v>13.6882</v>
      </c>
      <c r="J235">
        <v>16.899200439453125</v>
      </c>
      <c r="K235">
        <v>19.743500000000001</v>
      </c>
      <c r="L235">
        <v>20.587199999999999</v>
      </c>
      <c r="M235">
        <v>22.2925</v>
      </c>
      <c r="N235">
        <v>16.274080000000001</v>
      </c>
    </row>
    <row r="236" spans="1:14" x14ac:dyDescent="0.35">
      <c r="A236" s="3">
        <v>2260</v>
      </c>
      <c r="B236">
        <v>23.7882</v>
      </c>
      <c r="C236">
        <v>21.6586</v>
      </c>
      <c r="D236">
        <v>17.985099999999999</v>
      </c>
      <c r="E236">
        <v>14.750100135803223</v>
      </c>
      <c r="F236">
        <v>10.1358</v>
      </c>
      <c r="G236">
        <v>9.0309299999999997</v>
      </c>
      <c r="H236">
        <v>9.99085</v>
      </c>
      <c r="I236">
        <v>13.8169</v>
      </c>
      <c r="J236">
        <v>17.406999588012695</v>
      </c>
      <c r="K236">
        <v>20.4176</v>
      </c>
      <c r="L236">
        <v>22.119700000000002</v>
      </c>
      <c r="M236">
        <v>23.740500000000001</v>
      </c>
      <c r="N236">
        <v>17.07011</v>
      </c>
    </row>
    <row r="237" spans="1:14" x14ac:dyDescent="0.35">
      <c r="A237" s="3">
        <v>2261</v>
      </c>
      <c r="B237">
        <v>23.541899999999998</v>
      </c>
      <c r="C237">
        <v>21.142900000000001</v>
      </c>
      <c r="D237">
        <v>17.914899999999999</v>
      </c>
      <c r="E237">
        <v>14.701399803161621</v>
      </c>
      <c r="F237">
        <v>10.156700000000001</v>
      </c>
      <c r="G237">
        <v>9.0728899999999992</v>
      </c>
      <c r="H237">
        <v>9.9211100000000005</v>
      </c>
      <c r="I237">
        <v>13.8398</v>
      </c>
      <c r="J237">
        <v>17.376399993896484</v>
      </c>
      <c r="K237">
        <v>20.228400000000001</v>
      </c>
      <c r="L237">
        <v>21.626999999999999</v>
      </c>
      <c r="M237">
        <v>23.246300000000002</v>
      </c>
      <c r="N237">
        <v>16.897469999999998</v>
      </c>
    </row>
    <row r="238" spans="1:14" x14ac:dyDescent="0.35">
      <c r="A238" s="3">
        <v>2262</v>
      </c>
      <c r="B238">
        <v>23.6022</v>
      </c>
      <c r="C238">
        <v>21.359200000000001</v>
      </c>
      <c r="D238">
        <v>18.021999999999998</v>
      </c>
      <c r="E238">
        <v>14.627900123596191</v>
      </c>
      <c r="F238">
        <v>10.3253</v>
      </c>
      <c r="G238">
        <v>9.1840799999999998</v>
      </c>
      <c r="H238">
        <v>10.0321</v>
      </c>
      <c r="I238">
        <v>13.7464</v>
      </c>
      <c r="J238">
        <v>17.318700790405273</v>
      </c>
      <c r="K238">
        <v>20.420200000000001</v>
      </c>
      <c r="L238">
        <v>21.755800000000001</v>
      </c>
      <c r="M238">
        <v>23.678100000000001</v>
      </c>
      <c r="N238">
        <v>17.006</v>
      </c>
    </row>
    <row r="239" spans="1:14" x14ac:dyDescent="0.35">
      <c r="A239" s="3">
        <v>2263</v>
      </c>
      <c r="B239">
        <v>23.873100000000001</v>
      </c>
      <c r="C239">
        <v>21.5138</v>
      </c>
      <c r="D239">
        <v>18.179600000000001</v>
      </c>
      <c r="E239">
        <v>14.775300025939941</v>
      </c>
      <c r="F239">
        <v>10.3179</v>
      </c>
      <c r="G239">
        <v>9.1202199999999998</v>
      </c>
      <c r="H239">
        <v>10.0306</v>
      </c>
      <c r="I239">
        <v>13.8223</v>
      </c>
      <c r="J239">
        <v>17.393899917602539</v>
      </c>
      <c r="K239">
        <v>20.599699999999999</v>
      </c>
      <c r="L239">
        <v>22.080500000000001</v>
      </c>
      <c r="M239">
        <v>23.7928</v>
      </c>
      <c r="N239">
        <v>17.124980000000001</v>
      </c>
    </row>
    <row r="240" spans="1:14" x14ac:dyDescent="0.35">
      <c r="A240" s="3">
        <v>2264</v>
      </c>
      <c r="B240">
        <v>22.3248</v>
      </c>
      <c r="C240">
        <v>20.035</v>
      </c>
      <c r="D240">
        <v>16.8018</v>
      </c>
      <c r="E240">
        <v>14.239399909973145</v>
      </c>
      <c r="F240">
        <v>10.2768</v>
      </c>
      <c r="G240">
        <v>9.2741299999999995</v>
      </c>
      <c r="H240">
        <v>10.0374</v>
      </c>
      <c r="I240">
        <v>13.760999999999999</v>
      </c>
      <c r="J240">
        <v>16.995899200439453</v>
      </c>
      <c r="K240">
        <v>19.935199999999998</v>
      </c>
      <c r="L240">
        <v>20.6462</v>
      </c>
      <c r="M240">
        <v>22.339600000000001</v>
      </c>
      <c r="N240">
        <v>16.388940000000002</v>
      </c>
    </row>
    <row r="241" spans="1:14" x14ac:dyDescent="0.35">
      <c r="A241" s="3">
        <v>2265</v>
      </c>
      <c r="B241">
        <v>22.47</v>
      </c>
      <c r="C241">
        <v>20.041599999999999</v>
      </c>
      <c r="D241">
        <v>16.772200000000002</v>
      </c>
      <c r="E241">
        <v>14.213600158691406</v>
      </c>
      <c r="F241">
        <v>10.257</v>
      </c>
      <c r="G241">
        <v>9.3132099999999998</v>
      </c>
      <c r="H241">
        <v>10.1226</v>
      </c>
      <c r="I241">
        <v>13.833600000000001</v>
      </c>
      <c r="J241">
        <v>17.010599136352539</v>
      </c>
      <c r="K241">
        <v>20.0562</v>
      </c>
      <c r="L241">
        <v>20.837900000000001</v>
      </c>
      <c r="M241">
        <v>22.642399999999999</v>
      </c>
      <c r="N241">
        <v>16.46424</v>
      </c>
    </row>
    <row r="242" spans="1:14" x14ac:dyDescent="0.35">
      <c r="A242" s="3">
        <v>2267</v>
      </c>
      <c r="B242">
        <v>23.419899999999998</v>
      </c>
      <c r="C242">
        <v>21.110900000000001</v>
      </c>
      <c r="D242">
        <v>17.900300000000001</v>
      </c>
      <c r="E242">
        <v>14.57349967956543</v>
      </c>
      <c r="F242">
        <v>10.3093</v>
      </c>
      <c r="G242">
        <v>9.2103800000000007</v>
      </c>
      <c r="H242">
        <v>10.065200000000001</v>
      </c>
      <c r="I242">
        <v>13.908200000000001</v>
      </c>
      <c r="J242">
        <v>17.230800628662109</v>
      </c>
      <c r="K242">
        <v>20.493099999999998</v>
      </c>
      <c r="L242">
        <v>21.828700000000001</v>
      </c>
      <c r="M242">
        <v>23.355</v>
      </c>
      <c r="N242">
        <v>16.95044</v>
      </c>
    </row>
    <row r="243" spans="1:14" x14ac:dyDescent="0.35">
      <c r="A243" s="3">
        <v>2278</v>
      </c>
      <c r="B243">
        <v>23.221499999999999</v>
      </c>
      <c r="C243">
        <v>20.735900000000001</v>
      </c>
      <c r="D243">
        <v>17.1965</v>
      </c>
      <c r="E243">
        <v>14.39169979095459</v>
      </c>
      <c r="F243">
        <v>10.424099999999999</v>
      </c>
      <c r="G243">
        <v>9.3663500000000006</v>
      </c>
      <c r="H243">
        <v>10.1691</v>
      </c>
      <c r="I243">
        <v>13.954700000000001</v>
      </c>
      <c r="J243">
        <v>17.073400497436523</v>
      </c>
      <c r="K243">
        <v>20.221599999999999</v>
      </c>
      <c r="L243">
        <v>21.485600000000002</v>
      </c>
      <c r="M243">
        <v>23.432400000000001</v>
      </c>
      <c r="N243">
        <v>16.806069999999998</v>
      </c>
    </row>
    <row r="244" spans="1:14" x14ac:dyDescent="0.35">
      <c r="A244" s="3">
        <v>2280</v>
      </c>
      <c r="B244">
        <v>23.8614</v>
      </c>
      <c r="C244">
        <v>21.485299999999999</v>
      </c>
      <c r="D244">
        <v>17.864999999999998</v>
      </c>
      <c r="E244">
        <v>14.416399955749512</v>
      </c>
      <c r="F244">
        <v>10.273099999999999</v>
      </c>
      <c r="G244">
        <v>9.2711799999999993</v>
      </c>
      <c r="H244">
        <v>10.130100000000001</v>
      </c>
      <c r="I244">
        <v>13.9815</v>
      </c>
      <c r="J244">
        <v>17.275199890136719</v>
      </c>
      <c r="K244">
        <v>20.5916</v>
      </c>
      <c r="L244">
        <v>22.055800000000001</v>
      </c>
      <c r="M244">
        <v>23.785599999999999</v>
      </c>
      <c r="N244">
        <v>17.08268</v>
      </c>
    </row>
    <row r="245" spans="1:14" x14ac:dyDescent="0.35">
      <c r="A245" s="3">
        <v>2281</v>
      </c>
      <c r="B245">
        <v>24.1614</v>
      </c>
      <c r="C245">
        <v>21.630400000000002</v>
      </c>
      <c r="D245">
        <v>18.336200000000002</v>
      </c>
      <c r="E245">
        <v>14.753700256347656</v>
      </c>
      <c r="F245">
        <v>10.344900000000001</v>
      </c>
      <c r="G245">
        <v>9.1425400000000003</v>
      </c>
      <c r="H245">
        <v>10.0946</v>
      </c>
      <c r="I245">
        <v>13.897399999999999</v>
      </c>
      <c r="J245">
        <v>17.436000823974609</v>
      </c>
      <c r="K245">
        <v>20.8415</v>
      </c>
      <c r="L245">
        <v>22.445900000000002</v>
      </c>
      <c r="M245">
        <v>24.2058</v>
      </c>
      <c r="N245">
        <v>17.274190000000001</v>
      </c>
    </row>
    <row r="246" spans="1:14" x14ac:dyDescent="0.35">
      <c r="A246" s="3">
        <v>2282</v>
      </c>
      <c r="B246">
        <v>23.8614</v>
      </c>
      <c r="C246">
        <v>21.485299999999999</v>
      </c>
      <c r="D246">
        <v>17.864999999999998</v>
      </c>
      <c r="E246">
        <v>14.416399955749512</v>
      </c>
      <c r="F246">
        <v>10.273099999999999</v>
      </c>
      <c r="G246">
        <v>9.2711799999999993</v>
      </c>
      <c r="H246">
        <v>10.130100000000001</v>
      </c>
      <c r="I246">
        <v>13.9815</v>
      </c>
      <c r="J246">
        <v>17.275199890136719</v>
      </c>
      <c r="K246">
        <v>20.5916</v>
      </c>
      <c r="L246">
        <v>22.055800000000001</v>
      </c>
      <c r="M246">
        <v>23.785599999999999</v>
      </c>
      <c r="N246">
        <v>17.08268</v>
      </c>
    </row>
    <row r="247" spans="1:14" x14ac:dyDescent="0.35">
      <c r="A247" s="3">
        <v>2283</v>
      </c>
      <c r="B247">
        <v>23.077999999999999</v>
      </c>
      <c r="C247">
        <v>20.608000000000001</v>
      </c>
      <c r="D247">
        <v>17.243500000000001</v>
      </c>
      <c r="E247">
        <v>14.400899887084961</v>
      </c>
      <c r="F247">
        <v>10.3161</v>
      </c>
      <c r="G247">
        <v>9.3509399999999996</v>
      </c>
      <c r="H247">
        <v>10.161</v>
      </c>
      <c r="I247">
        <v>13.935700000000001</v>
      </c>
      <c r="J247">
        <v>17.081699371337891</v>
      </c>
      <c r="K247">
        <v>20.2211</v>
      </c>
      <c r="L247">
        <v>21.269400000000001</v>
      </c>
      <c r="M247">
        <v>23.052199999999999</v>
      </c>
      <c r="N247">
        <v>16.72655</v>
      </c>
    </row>
    <row r="248" spans="1:14" x14ac:dyDescent="0.35">
      <c r="A248" s="3">
        <v>2284</v>
      </c>
      <c r="B248">
        <v>23.3675</v>
      </c>
      <c r="C248">
        <v>21.020499999999998</v>
      </c>
      <c r="D248">
        <v>17.382300000000001</v>
      </c>
      <c r="E248">
        <v>14.478699684143066</v>
      </c>
      <c r="F248">
        <v>10.462400000000001</v>
      </c>
      <c r="G248">
        <v>9.4177700000000009</v>
      </c>
      <c r="H248">
        <v>10.1693</v>
      </c>
      <c r="I248">
        <v>13.9306</v>
      </c>
      <c r="J248">
        <v>17.141700744628906</v>
      </c>
      <c r="K248">
        <v>20.319199999999999</v>
      </c>
      <c r="L248">
        <v>21.700900000000001</v>
      </c>
      <c r="M248">
        <v>23.468399999999999</v>
      </c>
      <c r="N248">
        <v>16.90494</v>
      </c>
    </row>
    <row r="249" spans="1:14" x14ac:dyDescent="0.35">
      <c r="A249" s="3">
        <v>2285</v>
      </c>
      <c r="B249">
        <v>23.648700000000002</v>
      </c>
      <c r="C249">
        <v>21.4206</v>
      </c>
      <c r="D249">
        <v>17.5777</v>
      </c>
      <c r="E249">
        <v>14.488900184631348</v>
      </c>
      <c r="F249">
        <v>10.4694</v>
      </c>
      <c r="G249">
        <v>9.4327299999999994</v>
      </c>
      <c r="H249">
        <v>10.1568</v>
      </c>
      <c r="I249">
        <v>13.972899999999999</v>
      </c>
      <c r="J249">
        <v>17.333000183105469</v>
      </c>
      <c r="K249">
        <v>20.411200000000001</v>
      </c>
      <c r="L249">
        <v>21.8308</v>
      </c>
      <c r="M249">
        <v>23.867999999999999</v>
      </c>
      <c r="N249">
        <v>17.050889999999999</v>
      </c>
    </row>
    <row r="250" spans="1:14" x14ac:dyDescent="0.35">
      <c r="A250" s="3">
        <v>2286</v>
      </c>
      <c r="B250">
        <v>23.358000000000001</v>
      </c>
      <c r="C250">
        <v>21.063099999999999</v>
      </c>
      <c r="D250">
        <v>17.352900000000002</v>
      </c>
      <c r="E250">
        <v>14.555100440979004</v>
      </c>
      <c r="F250">
        <v>10.493399999999999</v>
      </c>
      <c r="G250">
        <v>9.45092</v>
      </c>
      <c r="H250">
        <v>10.1629</v>
      </c>
      <c r="I250">
        <v>13.904999999999999</v>
      </c>
      <c r="J250">
        <v>17.135799407958984</v>
      </c>
      <c r="K250">
        <v>20.367100000000001</v>
      </c>
      <c r="L250">
        <v>21.764600000000002</v>
      </c>
      <c r="M250">
        <v>23.7577</v>
      </c>
      <c r="N250">
        <v>16.947209999999998</v>
      </c>
    </row>
    <row r="251" spans="1:14" x14ac:dyDescent="0.35">
      <c r="A251" s="3">
        <v>2287</v>
      </c>
      <c r="B251">
        <v>23.648700000000002</v>
      </c>
      <c r="C251">
        <v>21.4206</v>
      </c>
      <c r="D251">
        <v>17.5777</v>
      </c>
      <c r="E251">
        <v>14.488900184631348</v>
      </c>
      <c r="F251">
        <v>10.4694</v>
      </c>
      <c r="G251">
        <v>9.4327299999999994</v>
      </c>
      <c r="H251">
        <v>10.1568</v>
      </c>
      <c r="I251">
        <v>13.972899999999999</v>
      </c>
      <c r="J251">
        <v>17.333000183105469</v>
      </c>
      <c r="K251">
        <v>20.411200000000001</v>
      </c>
      <c r="L251">
        <v>21.8308</v>
      </c>
      <c r="M251">
        <v>23.867999999999999</v>
      </c>
      <c r="N251">
        <v>17.050889999999999</v>
      </c>
    </row>
    <row r="252" spans="1:14" x14ac:dyDescent="0.35">
      <c r="A252" s="3">
        <v>2289</v>
      </c>
      <c r="B252">
        <v>24.0656</v>
      </c>
      <c r="C252">
        <v>21.723600000000001</v>
      </c>
      <c r="D252">
        <v>17.979399999999998</v>
      </c>
      <c r="E252">
        <v>14.577400207519531</v>
      </c>
      <c r="F252">
        <v>10.3505</v>
      </c>
      <c r="G252">
        <v>9.3290000000000006</v>
      </c>
      <c r="H252">
        <v>10.1333</v>
      </c>
      <c r="I252">
        <v>14.0303</v>
      </c>
      <c r="J252">
        <v>17.408899307250977</v>
      </c>
      <c r="K252">
        <v>20.6342</v>
      </c>
      <c r="L252">
        <v>22.0105</v>
      </c>
      <c r="M252">
        <v>24.0749</v>
      </c>
      <c r="N252">
        <v>17.19313</v>
      </c>
    </row>
    <row r="253" spans="1:14" x14ac:dyDescent="0.35">
      <c r="A253" s="3">
        <v>2290</v>
      </c>
      <c r="B253">
        <v>24.235299999999999</v>
      </c>
      <c r="C253">
        <v>21.846800000000002</v>
      </c>
      <c r="D253">
        <v>18.134399999999999</v>
      </c>
      <c r="E253">
        <v>14.729499816894531</v>
      </c>
      <c r="F253">
        <v>10.310600000000001</v>
      </c>
      <c r="G253">
        <v>9.1816099999999992</v>
      </c>
      <c r="H253">
        <v>10.0974</v>
      </c>
      <c r="I253">
        <v>14.074299999999999</v>
      </c>
      <c r="J253">
        <v>17.422199249267578</v>
      </c>
      <c r="K253">
        <v>20.707899999999999</v>
      </c>
      <c r="L253">
        <v>22.212599999999998</v>
      </c>
      <c r="M253">
        <v>24.105</v>
      </c>
      <c r="N253">
        <v>17.254799999999999</v>
      </c>
    </row>
    <row r="254" spans="1:14" x14ac:dyDescent="0.35">
      <c r="A254" s="3">
        <v>2291</v>
      </c>
      <c r="B254">
        <v>24.422000000000001</v>
      </c>
      <c r="C254">
        <v>21.923500000000001</v>
      </c>
      <c r="D254">
        <v>18.369299999999999</v>
      </c>
      <c r="E254">
        <v>14.899200439453125</v>
      </c>
      <c r="F254">
        <v>10.364800000000001</v>
      </c>
      <c r="G254">
        <v>9.1770899999999997</v>
      </c>
      <c r="H254">
        <v>9.9929900000000007</v>
      </c>
      <c r="I254">
        <v>14.0113</v>
      </c>
      <c r="J254">
        <v>17.501899719238281</v>
      </c>
      <c r="K254">
        <v>20.642399999999999</v>
      </c>
      <c r="L254">
        <v>22.299499999999998</v>
      </c>
      <c r="M254">
        <v>24.334</v>
      </c>
      <c r="N254">
        <v>17.32817</v>
      </c>
    </row>
    <row r="255" spans="1:14" x14ac:dyDescent="0.35">
      <c r="A255" s="3">
        <v>2292</v>
      </c>
      <c r="B255">
        <v>24.15</v>
      </c>
      <c r="C255">
        <v>21.638300000000001</v>
      </c>
      <c r="D255">
        <v>18.2058</v>
      </c>
      <c r="E255">
        <v>14.703300476074219</v>
      </c>
      <c r="F255">
        <v>10.3088</v>
      </c>
      <c r="G255">
        <v>9.2095199999999995</v>
      </c>
      <c r="H255">
        <v>9.9667700000000004</v>
      </c>
      <c r="I255">
        <v>13.9633</v>
      </c>
      <c r="J255">
        <v>17.397600173950195</v>
      </c>
      <c r="K255">
        <v>20.526299999999999</v>
      </c>
      <c r="L255">
        <v>22.1556</v>
      </c>
      <c r="M255">
        <v>24.2073</v>
      </c>
      <c r="N255">
        <v>17.20271</v>
      </c>
    </row>
    <row r="256" spans="1:14" x14ac:dyDescent="0.35">
      <c r="A256" s="3">
        <v>2293</v>
      </c>
      <c r="B256">
        <v>24.15</v>
      </c>
      <c r="C256">
        <v>21.638300000000001</v>
      </c>
      <c r="D256">
        <v>18.2058</v>
      </c>
      <c r="E256">
        <v>14.703300476074219</v>
      </c>
      <c r="F256">
        <v>10.3088</v>
      </c>
      <c r="G256">
        <v>9.2095199999999995</v>
      </c>
      <c r="H256">
        <v>9.9667700000000004</v>
      </c>
      <c r="I256">
        <v>13.9633</v>
      </c>
      <c r="J256">
        <v>17.397600173950195</v>
      </c>
      <c r="K256">
        <v>20.526299999999999</v>
      </c>
      <c r="L256">
        <v>22.1556</v>
      </c>
      <c r="M256">
        <v>24.2073</v>
      </c>
      <c r="N256">
        <v>17.20271</v>
      </c>
    </row>
    <row r="257" spans="1:14" x14ac:dyDescent="0.35">
      <c r="A257" s="3">
        <v>2294</v>
      </c>
      <c r="B257">
        <v>24.15</v>
      </c>
      <c r="C257">
        <v>21.638300000000001</v>
      </c>
      <c r="D257">
        <v>18.2058</v>
      </c>
      <c r="E257">
        <v>14.703300476074219</v>
      </c>
      <c r="F257">
        <v>10.3088</v>
      </c>
      <c r="G257">
        <v>9.2095199999999995</v>
      </c>
      <c r="H257">
        <v>9.9667700000000004</v>
      </c>
      <c r="I257">
        <v>13.9633</v>
      </c>
      <c r="J257">
        <v>17.397600173950195</v>
      </c>
      <c r="K257">
        <v>20.526299999999999</v>
      </c>
      <c r="L257">
        <v>22.1556</v>
      </c>
      <c r="M257">
        <v>24.2073</v>
      </c>
      <c r="N257">
        <v>17.20271</v>
      </c>
    </row>
    <row r="258" spans="1:14" x14ac:dyDescent="0.35">
      <c r="A258" s="3">
        <v>2295</v>
      </c>
      <c r="B258">
        <v>24.1386</v>
      </c>
      <c r="C258">
        <v>21.7254</v>
      </c>
      <c r="D258">
        <v>18.076499999999999</v>
      </c>
      <c r="E258">
        <v>14.4197998046875</v>
      </c>
      <c r="F258">
        <v>10.296799999999999</v>
      </c>
      <c r="G258">
        <v>9.1860900000000001</v>
      </c>
      <c r="H258">
        <v>9.9730500000000006</v>
      </c>
      <c r="I258">
        <v>13.9247</v>
      </c>
      <c r="J258">
        <v>17.19059944152832</v>
      </c>
      <c r="K258">
        <v>20.552800000000001</v>
      </c>
      <c r="L258">
        <v>22.158100000000001</v>
      </c>
      <c r="M258">
        <v>24.325199999999999</v>
      </c>
      <c r="N258">
        <v>17.163969999999999</v>
      </c>
    </row>
    <row r="259" spans="1:14" x14ac:dyDescent="0.35">
      <c r="A259" s="3">
        <v>2296</v>
      </c>
      <c r="B259">
        <v>24.15</v>
      </c>
      <c r="C259">
        <v>21.638300000000001</v>
      </c>
      <c r="D259">
        <v>18.2058</v>
      </c>
      <c r="E259">
        <v>14.703300476074219</v>
      </c>
      <c r="F259">
        <v>10.3088</v>
      </c>
      <c r="G259">
        <v>9.2095199999999995</v>
      </c>
      <c r="H259">
        <v>9.9667700000000004</v>
      </c>
      <c r="I259">
        <v>13.9633</v>
      </c>
      <c r="J259">
        <v>17.397600173950195</v>
      </c>
      <c r="K259">
        <v>20.526299999999999</v>
      </c>
      <c r="L259">
        <v>22.1556</v>
      </c>
      <c r="M259">
        <v>24.2073</v>
      </c>
      <c r="N259">
        <v>17.20271</v>
      </c>
    </row>
    <row r="260" spans="1:14" x14ac:dyDescent="0.35">
      <c r="A260" s="3">
        <v>2297</v>
      </c>
      <c r="B260">
        <v>24.15</v>
      </c>
      <c r="C260">
        <v>21.638300000000001</v>
      </c>
      <c r="D260">
        <v>18.2058</v>
      </c>
      <c r="E260">
        <v>14.703300476074219</v>
      </c>
      <c r="F260">
        <v>10.3088</v>
      </c>
      <c r="G260">
        <v>9.2095199999999995</v>
      </c>
      <c r="H260">
        <v>9.9667700000000004</v>
      </c>
      <c r="I260">
        <v>13.9633</v>
      </c>
      <c r="J260">
        <v>17.397600173950195</v>
      </c>
      <c r="K260">
        <v>20.526299999999999</v>
      </c>
      <c r="L260">
        <v>22.1556</v>
      </c>
      <c r="M260">
        <v>24.2073</v>
      </c>
      <c r="N260">
        <v>17.20271</v>
      </c>
    </row>
    <row r="261" spans="1:14" x14ac:dyDescent="0.35">
      <c r="A261" s="3">
        <v>2298</v>
      </c>
      <c r="B261">
        <v>23.854700000000001</v>
      </c>
      <c r="C261">
        <v>21.6082</v>
      </c>
      <c r="D261">
        <v>17.904399999999999</v>
      </c>
      <c r="E261">
        <v>14.542200088500977</v>
      </c>
      <c r="F261">
        <v>10.3858</v>
      </c>
      <c r="G261">
        <v>9.3358500000000006</v>
      </c>
      <c r="H261">
        <v>10.069100000000001</v>
      </c>
      <c r="I261">
        <v>14.023400000000001</v>
      </c>
      <c r="J261">
        <v>17.429800033569336</v>
      </c>
      <c r="K261">
        <v>20.445499999999999</v>
      </c>
      <c r="L261">
        <v>21.816099999999999</v>
      </c>
      <c r="M261">
        <v>23.963999999999999</v>
      </c>
      <c r="N261">
        <v>17.114920000000001</v>
      </c>
    </row>
    <row r="262" spans="1:14" x14ac:dyDescent="0.35">
      <c r="A262" s="3">
        <v>2299</v>
      </c>
      <c r="B262">
        <v>23.854700000000001</v>
      </c>
      <c r="C262">
        <v>21.6082</v>
      </c>
      <c r="D262">
        <v>17.904399999999999</v>
      </c>
      <c r="E262">
        <v>14.542200088500977</v>
      </c>
      <c r="F262">
        <v>10.3858</v>
      </c>
      <c r="G262">
        <v>9.3358500000000006</v>
      </c>
      <c r="H262">
        <v>10.069100000000001</v>
      </c>
      <c r="I262">
        <v>14.023400000000001</v>
      </c>
      <c r="J262">
        <v>17.429800033569336</v>
      </c>
      <c r="K262">
        <v>20.445499999999999</v>
      </c>
      <c r="L262">
        <v>21.816099999999999</v>
      </c>
      <c r="M262">
        <v>23.963999999999999</v>
      </c>
      <c r="N262">
        <v>17.114920000000001</v>
      </c>
    </row>
    <row r="263" spans="1:14" x14ac:dyDescent="0.35">
      <c r="A263" s="3">
        <v>2300</v>
      </c>
      <c r="B263">
        <v>24.422000000000001</v>
      </c>
      <c r="C263">
        <v>21.923500000000001</v>
      </c>
      <c r="D263">
        <v>18.369299999999999</v>
      </c>
      <c r="E263">
        <v>14.899200439453125</v>
      </c>
      <c r="F263">
        <v>10.364800000000001</v>
      </c>
      <c r="G263">
        <v>9.1770899999999997</v>
      </c>
      <c r="H263">
        <v>9.9929900000000007</v>
      </c>
      <c r="I263">
        <v>14.0113</v>
      </c>
      <c r="J263">
        <v>17.501899719238281</v>
      </c>
      <c r="K263">
        <v>20.642399999999999</v>
      </c>
      <c r="L263">
        <v>22.299499999999998</v>
      </c>
      <c r="M263">
        <v>24.334</v>
      </c>
      <c r="N263">
        <v>17.32817</v>
      </c>
    </row>
    <row r="264" spans="1:14" x14ac:dyDescent="0.35">
      <c r="A264" s="3">
        <v>2302</v>
      </c>
      <c r="B264">
        <v>24.422000000000001</v>
      </c>
      <c r="C264">
        <v>21.923500000000001</v>
      </c>
      <c r="D264">
        <v>18.369299999999999</v>
      </c>
      <c r="E264">
        <v>14.899200439453125</v>
      </c>
      <c r="F264">
        <v>10.364800000000001</v>
      </c>
      <c r="G264">
        <v>9.1770899999999997</v>
      </c>
      <c r="H264">
        <v>9.9929900000000007</v>
      </c>
      <c r="I264">
        <v>14.0113</v>
      </c>
      <c r="J264">
        <v>17.501899719238281</v>
      </c>
      <c r="K264">
        <v>20.642399999999999</v>
      </c>
      <c r="L264">
        <v>22.299499999999998</v>
      </c>
      <c r="M264">
        <v>24.334</v>
      </c>
      <c r="N264">
        <v>17.32817</v>
      </c>
    </row>
    <row r="265" spans="1:14" x14ac:dyDescent="0.35">
      <c r="A265" s="3">
        <v>2303</v>
      </c>
      <c r="B265">
        <v>24.422000000000001</v>
      </c>
      <c r="C265">
        <v>21.923500000000001</v>
      </c>
      <c r="D265">
        <v>18.369299999999999</v>
      </c>
      <c r="E265">
        <v>14.899200439453125</v>
      </c>
      <c r="F265">
        <v>10.364800000000001</v>
      </c>
      <c r="G265">
        <v>9.1770899999999997</v>
      </c>
      <c r="H265">
        <v>9.9929900000000007</v>
      </c>
      <c r="I265">
        <v>14.0113</v>
      </c>
      <c r="J265">
        <v>17.501899719238281</v>
      </c>
      <c r="K265">
        <v>20.642399999999999</v>
      </c>
      <c r="L265">
        <v>22.299499999999998</v>
      </c>
      <c r="M265">
        <v>24.334</v>
      </c>
      <c r="N265">
        <v>17.32817</v>
      </c>
    </row>
    <row r="266" spans="1:14" x14ac:dyDescent="0.35">
      <c r="A266" s="3">
        <v>2304</v>
      </c>
      <c r="B266">
        <v>24.15</v>
      </c>
      <c r="C266">
        <v>21.638300000000001</v>
      </c>
      <c r="D266">
        <v>18.2058</v>
      </c>
      <c r="E266">
        <v>14.703300476074219</v>
      </c>
      <c r="F266">
        <v>10.3088</v>
      </c>
      <c r="G266">
        <v>9.2095199999999995</v>
      </c>
      <c r="H266">
        <v>9.9667700000000004</v>
      </c>
      <c r="I266">
        <v>13.9633</v>
      </c>
      <c r="J266">
        <v>17.397600173950195</v>
      </c>
      <c r="K266">
        <v>20.526299999999999</v>
      </c>
      <c r="L266">
        <v>22.1556</v>
      </c>
      <c r="M266">
        <v>24.2073</v>
      </c>
      <c r="N266">
        <v>17.20271</v>
      </c>
    </row>
    <row r="267" spans="1:14" x14ac:dyDescent="0.35">
      <c r="A267" s="3">
        <v>2305</v>
      </c>
      <c r="B267">
        <v>24.0656</v>
      </c>
      <c r="C267">
        <v>21.723600000000001</v>
      </c>
      <c r="D267">
        <v>17.979399999999998</v>
      </c>
      <c r="E267">
        <v>14.577400207519531</v>
      </c>
      <c r="F267">
        <v>10.3505</v>
      </c>
      <c r="G267">
        <v>9.3290000000000006</v>
      </c>
      <c r="H267">
        <v>10.1333</v>
      </c>
      <c r="I267">
        <v>14.0303</v>
      </c>
      <c r="J267">
        <v>17.408899307250977</v>
      </c>
      <c r="K267">
        <v>20.6342</v>
      </c>
      <c r="L267">
        <v>22.0105</v>
      </c>
      <c r="M267">
        <v>24.0749</v>
      </c>
      <c r="N267">
        <v>17.19313</v>
      </c>
    </row>
    <row r="268" spans="1:14" x14ac:dyDescent="0.35">
      <c r="A268" s="3">
        <v>2306</v>
      </c>
      <c r="B268">
        <v>24.235299999999999</v>
      </c>
      <c r="C268">
        <v>21.846800000000002</v>
      </c>
      <c r="D268">
        <v>18.134399999999999</v>
      </c>
      <c r="E268">
        <v>14.729499816894531</v>
      </c>
      <c r="F268">
        <v>10.310600000000001</v>
      </c>
      <c r="G268">
        <v>9.1816099999999992</v>
      </c>
      <c r="H268">
        <v>10.0974</v>
      </c>
      <c r="I268">
        <v>14.074299999999999</v>
      </c>
      <c r="J268">
        <v>17.422199249267578</v>
      </c>
      <c r="K268">
        <v>20.707899999999999</v>
      </c>
      <c r="L268">
        <v>22.212599999999998</v>
      </c>
      <c r="M268">
        <v>24.105</v>
      </c>
      <c r="N268">
        <v>17.254799999999999</v>
      </c>
    </row>
    <row r="269" spans="1:14" x14ac:dyDescent="0.35">
      <c r="A269" s="3">
        <v>2307</v>
      </c>
      <c r="B269">
        <v>23.7913</v>
      </c>
      <c r="C269">
        <v>21.489000000000001</v>
      </c>
      <c r="D269">
        <v>17.686699999999998</v>
      </c>
      <c r="E269">
        <v>14.412599563598633</v>
      </c>
      <c r="F269">
        <v>10.368600000000001</v>
      </c>
      <c r="G269">
        <v>9.2684999999999995</v>
      </c>
      <c r="H269">
        <v>10.026899999999999</v>
      </c>
      <c r="I269">
        <v>14.051399999999999</v>
      </c>
      <c r="J269">
        <v>17.379100799560547</v>
      </c>
      <c r="K269">
        <v>20.386299999999999</v>
      </c>
      <c r="L269">
        <v>21.760999999999999</v>
      </c>
      <c r="M269">
        <v>23.9941</v>
      </c>
      <c r="N269">
        <v>17.051290000000002</v>
      </c>
    </row>
    <row r="270" spans="1:14" x14ac:dyDescent="0.35">
      <c r="A270" s="3">
        <v>2308</v>
      </c>
      <c r="B270">
        <v>23.854700000000001</v>
      </c>
      <c r="C270">
        <v>21.6082</v>
      </c>
      <c r="D270">
        <v>17.904399999999999</v>
      </c>
      <c r="E270">
        <v>14.542200088500977</v>
      </c>
      <c r="F270">
        <v>10.3858</v>
      </c>
      <c r="G270">
        <v>9.3358500000000006</v>
      </c>
      <c r="H270">
        <v>10.069100000000001</v>
      </c>
      <c r="I270">
        <v>14.023400000000001</v>
      </c>
      <c r="J270">
        <v>17.429800033569336</v>
      </c>
      <c r="K270">
        <v>20.445499999999999</v>
      </c>
      <c r="L270">
        <v>21.816099999999999</v>
      </c>
      <c r="M270">
        <v>23.963999999999999</v>
      </c>
      <c r="N270">
        <v>17.114920000000001</v>
      </c>
    </row>
    <row r="271" spans="1:14" x14ac:dyDescent="0.35">
      <c r="A271" s="3">
        <v>2311</v>
      </c>
      <c r="B271">
        <v>22.644500000000001</v>
      </c>
      <c r="C271">
        <v>19.651800000000001</v>
      </c>
      <c r="D271">
        <v>16.364000000000001</v>
      </c>
      <c r="E271">
        <v>14.086299896240234</v>
      </c>
      <c r="F271">
        <v>10.1326</v>
      </c>
      <c r="G271">
        <v>9.02623</v>
      </c>
      <c r="H271">
        <v>9.7429199999999998</v>
      </c>
      <c r="I271">
        <v>13.6099</v>
      </c>
      <c r="J271">
        <v>17.158100128173828</v>
      </c>
      <c r="K271">
        <v>20.030899999999999</v>
      </c>
      <c r="L271">
        <v>20.345700000000001</v>
      </c>
      <c r="M271">
        <v>22.988399999999999</v>
      </c>
      <c r="N271">
        <v>16.315110000000001</v>
      </c>
    </row>
    <row r="272" spans="1:14" x14ac:dyDescent="0.35">
      <c r="A272" s="3">
        <v>2312</v>
      </c>
      <c r="B272">
        <v>22.636700000000001</v>
      </c>
      <c r="C272">
        <v>20.430499999999999</v>
      </c>
      <c r="D272">
        <v>17.280100000000001</v>
      </c>
      <c r="E272">
        <v>14.729900360107422</v>
      </c>
      <c r="F272">
        <v>10.851000000000001</v>
      </c>
      <c r="G272">
        <v>9.6670400000000001</v>
      </c>
      <c r="H272">
        <v>10.4785</v>
      </c>
      <c r="I272">
        <v>14.098000000000001</v>
      </c>
      <c r="J272">
        <v>17.716499328613281</v>
      </c>
      <c r="K272">
        <v>19.854099999999999</v>
      </c>
      <c r="L272">
        <v>21.032699999999998</v>
      </c>
      <c r="M272">
        <v>23.1234</v>
      </c>
      <c r="N272">
        <v>16.824870000000001</v>
      </c>
    </row>
    <row r="273" spans="1:14" x14ac:dyDescent="0.35">
      <c r="A273" s="3">
        <v>2314</v>
      </c>
      <c r="B273">
        <v>23.933700000000002</v>
      </c>
      <c r="C273">
        <v>21.3429</v>
      </c>
      <c r="D273">
        <v>17.8659</v>
      </c>
      <c r="E273">
        <v>14.325400352478027</v>
      </c>
      <c r="F273">
        <v>10.254</v>
      </c>
      <c r="G273">
        <v>9.2502200000000006</v>
      </c>
      <c r="H273">
        <v>9.9403299999999994</v>
      </c>
      <c r="I273">
        <v>13.889200000000001</v>
      </c>
      <c r="J273">
        <v>17.097000122070313</v>
      </c>
      <c r="K273">
        <v>20.4603</v>
      </c>
      <c r="L273">
        <v>21.799700000000001</v>
      </c>
      <c r="M273">
        <v>24.013200000000001</v>
      </c>
      <c r="N273">
        <v>17.014320000000001</v>
      </c>
    </row>
    <row r="274" spans="1:14" x14ac:dyDescent="0.35">
      <c r="A274" s="3">
        <v>2315</v>
      </c>
      <c r="B274">
        <v>24.302499999999998</v>
      </c>
      <c r="C274">
        <v>21.876999999999999</v>
      </c>
      <c r="D274">
        <v>18.4878</v>
      </c>
      <c r="E274">
        <v>14.854800224304199</v>
      </c>
      <c r="F274">
        <v>10.1911</v>
      </c>
      <c r="G274">
        <v>8.9699200000000001</v>
      </c>
      <c r="H274">
        <v>9.8087499999999999</v>
      </c>
      <c r="I274">
        <v>13.7364</v>
      </c>
      <c r="J274">
        <v>17.517200469970703</v>
      </c>
      <c r="K274">
        <v>20.713000000000001</v>
      </c>
      <c r="L274">
        <v>22.3035</v>
      </c>
      <c r="M274">
        <v>24.4971</v>
      </c>
      <c r="N274">
        <v>17.27159</v>
      </c>
    </row>
    <row r="275" spans="1:14" x14ac:dyDescent="0.35">
      <c r="A275" s="3">
        <v>2316</v>
      </c>
      <c r="B275">
        <v>23.8019</v>
      </c>
      <c r="C275">
        <v>21.510999999999999</v>
      </c>
      <c r="D275">
        <v>18.083600000000001</v>
      </c>
      <c r="E275">
        <v>14.54580020904541</v>
      </c>
      <c r="F275">
        <v>10.143800000000001</v>
      </c>
      <c r="G275">
        <v>9.0333500000000004</v>
      </c>
      <c r="H275">
        <v>9.8320299999999996</v>
      </c>
      <c r="I275">
        <v>13.7081</v>
      </c>
      <c r="J275">
        <v>17.215499877929688</v>
      </c>
      <c r="K275">
        <v>20.412199999999999</v>
      </c>
      <c r="L275">
        <v>22.040400000000002</v>
      </c>
      <c r="M275">
        <v>23.976299999999998</v>
      </c>
      <c r="N275">
        <v>17.02533</v>
      </c>
    </row>
    <row r="276" spans="1:14" x14ac:dyDescent="0.35">
      <c r="A276" s="3">
        <v>2317</v>
      </c>
      <c r="B276">
        <v>23.926100000000002</v>
      </c>
      <c r="C276">
        <v>21.652899999999999</v>
      </c>
      <c r="D276">
        <v>18.252199999999998</v>
      </c>
      <c r="E276">
        <v>14.645700454711914</v>
      </c>
      <c r="F276">
        <v>10.167400000000001</v>
      </c>
      <c r="G276">
        <v>8.9842200000000005</v>
      </c>
      <c r="H276">
        <v>9.8191900000000008</v>
      </c>
      <c r="I276">
        <v>13.724399999999999</v>
      </c>
      <c r="J276">
        <v>17.417299270629883</v>
      </c>
      <c r="K276">
        <v>20.537400000000002</v>
      </c>
      <c r="L276">
        <v>22.063300000000002</v>
      </c>
      <c r="M276">
        <v>24.102399999999999</v>
      </c>
      <c r="N276">
        <v>17.107710000000001</v>
      </c>
    </row>
    <row r="277" spans="1:14" x14ac:dyDescent="0.35">
      <c r="A277" s="3">
        <v>2318</v>
      </c>
      <c r="B277">
        <v>23.520600000000002</v>
      </c>
      <c r="C277">
        <v>21.241</v>
      </c>
      <c r="D277">
        <v>17.7409</v>
      </c>
      <c r="E277">
        <v>14.442099571228027</v>
      </c>
      <c r="F277">
        <v>10.227600000000001</v>
      </c>
      <c r="G277">
        <v>9.2680900000000008</v>
      </c>
      <c r="H277">
        <v>9.9856700000000007</v>
      </c>
      <c r="I277">
        <v>13.914999999999999</v>
      </c>
      <c r="J277">
        <v>17.254100799560547</v>
      </c>
      <c r="K277">
        <v>20.462499999999999</v>
      </c>
      <c r="L277">
        <v>21.514399999999998</v>
      </c>
      <c r="M277">
        <v>23.657499999999999</v>
      </c>
      <c r="N277">
        <v>16.935790000000001</v>
      </c>
    </row>
    <row r="278" spans="1:14" x14ac:dyDescent="0.35">
      <c r="A278" s="3">
        <v>2319</v>
      </c>
      <c r="B278">
        <v>23.7818</v>
      </c>
      <c r="C278">
        <v>21.399000000000001</v>
      </c>
      <c r="D278">
        <v>17.954699999999999</v>
      </c>
      <c r="E278">
        <v>14.553000450134277</v>
      </c>
      <c r="F278">
        <v>10.157500000000001</v>
      </c>
      <c r="G278">
        <v>9.1509</v>
      </c>
      <c r="H278">
        <v>9.8393099999999993</v>
      </c>
      <c r="I278">
        <v>13.7217</v>
      </c>
      <c r="J278">
        <v>17.154199600219727</v>
      </c>
      <c r="K278">
        <v>20.332599999999999</v>
      </c>
      <c r="L278">
        <v>21.8184</v>
      </c>
      <c r="M278">
        <v>23.931799999999999</v>
      </c>
      <c r="N278">
        <v>16.98291</v>
      </c>
    </row>
    <row r="279" spans="1:14" x14ac:dyDescent="0.35">
      <c r="A279" s="3">
        <v>2320</v>
      </c>
      <c r="B279">
        <v>23.345400000000001</v>
      </c>
      <c r="C279">
        <v>20.761600000000001</v>
      </c>
      <c r="D279">
        <v>17.324100000000001</v>
      </c>
      <c r="E279">
        <v>14.695799827575684</v>
      </c>
      <c r="F279">
        <v>10.667299999999999</v>
      </c>
      <c r="G279">
        <v>9.4751200000000004</v>
      </c>
      <c r="H279">
        <v>10.35</v>
      </c>
      <c r="I279">
        <v>13.959199999999999</v>
      </c>
      <c r="J279">
        <v>17.193199157714844</v>
      </c>
      <c r="K279">
        <v>20.301400000000001</v>
      </c>
      <c r="L279">
        <v>21.652699999999999</v>
      </c>
      <c r="M279">
        <v>24.3003</v>
      </c>
      <c r="N279">
        <v>17.002179999999999</v>
      </c>
    </row>
    <row r="280" spans="1:14" x14ac:dyDescent="0.35">
      <c r="A280" s="3">
        <v>2321</v>
      </c>
      <c r="B280">
        <v>22.911899999999999</v>
      </c>
      <c r="C280">
        <v>20.34</v>
      </c>
      <c r="D280">
        <v>17.057099999999998</v>
      </c>
      <c r="E280">
        <v>14.394499778747559</v>
      </c>
      <c r="F280">
        <v>10.382099999999999</v>
      </c>
      <c r="G280">
        <v>9.4264899999999994</v>
      </c>
      <c r="H280">
        <v>9.9709199999999996</v>
      </c>
      <c r="I280">
        <v>13.8818</v>
      </c>
      <c r="J280">
        <v>17.283100128173828</v>
      </c>
      <c r="K280">
        <v>20.145700000000001</v>
      </c>
      <c r="L280">
        <v>21.337499999999999</v>
      </c>
      <c r="M280">
        <v>23.416699999999999</v>
      </c>
      <c r="N280">
        <v>16.712319999999998</v>
      </c>
    </row>
    <row r="281" spans="1:14" x14ac:dyDescent="0.35">
      <c r="A281" s="3">
        <v>2322</v>
      </c>
      <c r="B281">
        <v>23.714600000000001</v>
      </c>
      <c r="C281">
        <v>21.3734</v>
      </c>
      <c r="D281">
        <v>17.837900000000001</v>
      </c>
      <c r="E281">
        <v>14.518500328063965</v>
      </c>
      <c r="F281">
        <v>10.339499999999999</v>
      </c>
      <c r="G281">
        <v>9.2064800000000009</v>
      </c>
      <c r="H281">
        <v>9.9745699999999999</v>
      </c>
      <c r="I281">
        <v>13.972</v>
      </c>
      <c r="J281">
        <v>17.368099212646484</v>
      </c>
      <c r="K281">
        <v>20.369299999999999</v>
      </c>
      <c r="L281">
        <v>21.733499999999999</v>
      </c>
      <c r="M281">
        <v>23.886399999999998</v>
      </c>
      <c r="N281">
        <v>17.024519999999999</v>
      </c>
    </row>
    <row r="282" spans="1:14" x14ac:dyDescent="0.35">
      <c r="A282" s="3">
        <v>2323</v>
      </c>
      <c r="B282">
        <v>23.364999999999998</v>
      </c>
      <c r="C282">
        <v>20.8825</v>
      </c>
      <c r="D282">
        <v>17.361499999999999</v>
      </c>
      <c r="E282">
        <v>14.457500457763672</v>
      </c>
      <c r="F282">
        <v>10.404</v>
      </c>
      <c r="G282">
        <v>9.3931199999999997</v>
      </c>
      <c r="H282">
        <v>10.1416</v>
      </c>
      <c r="I282">
        <v>13.9772</v>
      </c>
      <c r="J282">
        <v>17.20050048828125</v>
      </c>
      <c r="K282">
        <v>20.368099999999998</v>
      </c>
      <c r="L282">
        <v>21.849900000000002</v>
      </c>
      <c r="M282">
        <v>23.976600000000001</v>
      </c>
      <c r="N282">
        <v>16.948129999999999</v>
      </c>
    </row>
    <row r="283" spans="1:14" x14ac:dyDescent="0.35">
      <c r="A283" s="3">
        <v>2324</v>
      </c>
      <c r="B283">
        <v>23.0396</v>
      </c>
      <c r="C283">
        <v>20.441600000000001</v>
      </c>
      <c r="D283">
        <v>17.3142</v>
      </c>
      <c r="E283">
        <v>14.412699699401855</v>
      </c>
      <c r="F283">
        <v>10.405099999999999</v>
      </c>
      <c r="G283">
        <v>9.3654600000000006</v>
      </c>
      <c r="H283">
        <v>10.0078</v>
      </c>
      <c r="I283">
        <v>13.885</v>
      </c>
      <c r="J283">
        <v>17.259799957275391</v>
      </c>
      <c r="K283">
        <v>20.0595</v>
      </c>
      <c r="L283">
        <v>21.333100000000002</v>
      </c>
      <c r="M283">
        <v>23.450099999999999</v>
      </c>
      <c r="N283">
        <v>16.74783</v>
      </c>
    </row>
    <row r="284" spans="1:14" x14ac:dyDescent="0.35">
      <c r="A284" s="3">
        <v>2325</v>
      </c>
      <c r="B284">
        <v>22.583200000000001</v>
      </c>
      <c r="C284">
        <v>19.973099999999999</v>
      </c>
      <c r="D284">
        <v>16.740200000000002</v>
      </c>
      <c r="E284">
        <v>14.30720043182373</v>
      </c>
      <c r="F284">
        <v>10.364800000000001</v>
      </c>
      <c r="G284">
        <v>9.4562899999999992</v>
      </c>
      <c r="H284">
        <v>10.2872</v>
      </c>
      <c r="I284">
        <v>13.916600000000001</v>
      </c>
      <c r="J284">
        <v>16.933300018310547</v>
      </c>
      <c r="K284">
        <v>20.075199999999999</v>
      </c>
      <c r="L284">
        <v>21.043900000000001</v>
      </c>
      <c r="M284">
        <v>23.137699999999999</v>
      </c>
      <c r="N284">
        <v>16.56822</v>
      </c>
    </row>
    <row r="285" spans="1:14" x14ac:dyDescent="0.35">
      <c r="A285" s="3">
        <v>2326</v>
      </c>
      <c r="B285">
        <v>23.2669</v>
      </c>
      <c r="C285">
        <v>20.677900000000001</v>
      </c>
      <c r="D285">
        <v>17.1934</v>
      </c>
      <c r="E285">
        <v>14.550100326538086</v>
      </c>
      <c r="F285">
        <v>10.582700000000001</v>
      </c>
      <c r="G285">
        <v>9.3779800000000009</v>
      </c>
      <c r="H285">
        <v>10.1579</v>
      </c>
      <c r="I285">
        <v>13.963699999999999</v>
      </c>
      <c r="J285">
        <v>17.227100372314453</v>
      </c>
      <c r="K285">
        <v>20.3141</v>
      </c>
      <c r="L285">
        <v>21.6906</v>
      </c>
      <c r="M285">
        <v>23.871200000000002</v>
      </c>
      <c r="N285">
        <v>16.906130000000001</v>
      </c>
    </row>
    <row r="286" spans="1:14" x14ac:dyDescent="0.35">
      <c r="A286" s="3">
        <v>2327</v>
      </c>
      <c r="B286">
        <v>23.303899999999999</v>
      </c>
      <c r="C286">
        <v>20.708100000000002</v>
      </c>
      <c r="D286">
        <v>17.2422</v>
      </c>
      <c r="E286">
        <v>14.429499626159668</v>
      </c>
      <c r="F286">
        <v>10.500299999999999</v>
      </c>
      <c r="G286">
        <v>9.4361099999999993</v>
      </c>
      <c r="H286">
        <v>10.1713</v>
      </c>
      <c r="I286">
        <v>13.955500000000001</v>
      </c>
      <c r="J286">
        <v>17.198299407958984</v>
      </c>
      <c r="K286">
        <v>20.283999999999999</v>
      </c>
      <c r="L286">
        <v>21.827999999999999</v>
      </c>
      <c r="M286">
        <v>23.874199999999998</v>
      </c>
      <c r="N286">
        <v>16.91095</v>
      </c>
    </row>
    <row r="287" spans="1:14" x14ac:dyDescent="0.35">
      <c r="A287" s="3">
        <v>2328</v>
      </c>
      <c r="B287">
        <v>24.150200000000002</v>
      </c>
      <c r="C287">
        <v>20.8264</v>
      </c>
      <c r="D287">
        <v>17.809799999999999</v>
      </c>
      <c r="E287">
        <v>14.960599899291992</v>
      </c>
      <c r="F287">
        <v>10.8622</v>
      </c>
      <c r="G287">
        <v>9.4724699999999995</v>
      </c>
      <c r="H287">
        <v>10.4222</v>
      </c>
      <c r="I287">
        <v>14.189</v>
      </c>
      <c r="J287">
        <v>17.606899261474609</v>
      </c>
      <c r="K287">
        <v>20.847999999999999</v>
      </c>
      <c r="L287">
        <v>22.254100000000001</v>
      </c>
      <c r="M287">
        <v>25.420500000000001</v>
      </c>
      <c r="N287">
        <v>17.401869999999999</v>
      </c>
    </row>
    <row r="288" spans="1:14" x14ac:dyDescent="0.35">
      <c r="A288" s="3">
        <v>2329</v>
      </c>
      <c r="B288">
        <v>25.142499999999998</v>
      </c>
      <c r="C288">
        <v>21.572600000000001</v>
      </c>
      <c r="D288">
        <v>18.865100000000002</v>
      </c>
      <c r="E288">
        <v>15.15310001373291</v>
      </c>
      <c r="F288">
        <v>11.068</v>
      </c>
      <c r="G288">
        <v>9.3840699999999995</v>
      </c>
      <c r="H288">
        <v>10.505599999999999</v>
      </c>
      <c r="I288">
        <v>13.9718</v>
      </c>
      <c r="J288">
        <v>17.84480094909668</v>
      </c>
      <c r="K288">
        <v>21.3901</v>
      </c>
      <c r="L288">
        <v>23.059699999999999</v>
      </c>
      <c r="M288">
        <v>26.408100000000001</v>
      </c>
      <c r="N288">
        <v>17.863790000000002</v>
      </c>
    </row>
    <row r="289" spans="1:14" x14ac:dyDescent="0.35">
      <c r="A289" s="3">
        <v>2330</v>
      </c>
      <c r="B289">
        <v>23.497</v>
      </c>
      <c r="C289">
        <v>20.493300000000001</v>
      </c>
      <c r="D289">
        <v>17.4969</v>
      </c>
      <c r="E289">
        <v>14.805600166320801</v>
      </c>
      <c r="F289">
        <v>10.9245</v>
      </c>
      <c r="G289">
        <v>9.6943199999999994</v>
      </c>
      <c r="H289">
        <v>10.568199999999999</v>
      </c>
      <c r="I289">
        <v>14.149100000000001</v>
      </c>
      <c r="J289">
        <v>17.566299438476563</v>
      </c>
      <c r="K289">
        <v>20.614000000000001</v>
      </c>
      <c r="L289">
        <v>21.872399999999999</v>
      </c>
      <c r="M289">
        <v>24.6081</v>
      </c>
      <c r="N289">
        <v>17.190809999999999</v>
      </c>
    </row>
    <row r="290" spans="1:14" x14ac:dyDescent="0.35">
      <c r="A290" s="3">
        <v>2333</v>
      </c>
      <c r="B290">
        <v>24.9816</v>
      </c>
      <c r="C290">
        <v>21.6433</v>
      </c>
      <c r="D290">
        <v>18.582599999999999</v>
      </c>
      <c r="E290">
        <v>15.017800331115723</v>
      </c>
      <c r="F290">
        <v>10.9413</v>
      </c>
      <c r="G290">
        <v>9.5450999999999997</v>
      </c>
      <c r="H290">
        <v>10.4696</v>
      </c>
      <c r="I290">
        <v>14.3461</v>
      </c>
      <c r="J290">
        <v>17.76460075378418</v>
      </c>
      <c r="K290">
        <v>21.1767</v>
      </c>
      <c r="L290">
        <v>22.948699999999999</v>
      </c>
      <c r="M290">
        <v>26.039300000000001</v>
      </c>
      <c r="N290">
        <v>17.788060000000002</v>
      </c>
    </row>
    <row r="291" spans="1:14" x14ac:dyDescent="0.35">
      <c r="A291" s="3">
        <v>2334</v>
      </c>
      <c r="B291">
        <v>23.447500000000002</v>
      </c>
      <c r="C291">
        <v>20.757899999999999</v>
      </c>
      <c r="D291">
        <v>17.258900000000001</v>
      </c>
      <c r="E291">
        <v>14.48490047454834</v>
      </c>
      <c r="F291">
        <v>10.597799999999999</v>
      </c>
      <c r="G291">
        <v>9.3965300000000003</v>
      </c>
      <c r="H291">
        <v>10.2645</v>
      </c>
      <c r="I291">
        <v>13.973599999999999</v>
      </c>
      <c r="J291">
        <v>17.200799942016602</v>
      </c>
      <c r="K291">
        <v>20.520099999999999</v>
      </c>
      <c r="L291">
        <v>21.871700000000001</v>
      </c>
      <c r="M291">
        <v>24.340299999999999</v>
      </c>
      <c r="N291">
        <v>17.009540000000001</v>
      </c>
    </row>
    <row r="292" spans="1:14" x14ac:dyDescent="0.35">
      <c r="A292" s="3">
        <v>2335</v>
      </c>
      <c r="B292">
        <v>23.5152</v>
      </c>
      <c r="C292">
        <v>20.705500000000001</v>
      </c>
      <c r="D292">
        <v>17.341699999999999</v>
      </c>
      <c r="E292">
        <v>14.531299591064453</v>
      </c>
      <c r="F292">
        <v>10.4955</v>
      </c>
      <c r="G292">
        <v>9.3846900000000009</v>
      </c>
      <c r="H292">
        <v>10.1915</v>
      </c>
      <c r="I292">
        <v>13.9964</v>
      </c>
      <c r="J292">
        <v>17.320499420166016</v>
      </c>
      <c r="K292">
        <v>20.553799999999999</v>
      </c>
      <c r="L292">
        <v>21.895800000000001</v>
      </c>
      <c r="M292">
        <v>24.577400000000001</v>
      </c>
      <c r="N292">
        <v>17.042439999999999</v>
      </c>
    </row>
    <row r="293" spans="1:14" x14ac:dyDescent="0.35">
      <c r="A293" s="3">
        <v>2336</v>
      </c>
      <c r="B293">
        <v>25.074999999999999</v>
      </c>
      <c r="C293">
        <v>21.571100000000001</v>
      </c>
      <c r="D293">
        <v>18.593800000000002</v>
      </c>
      <c r="E293">
        <v>14.917699813842773</v>
      </c>
      <c r="F293">
        <v>10.412699999999999</v>
      </c>
      <c r="G293">
        <v>8.9974900000000009</v>
      </c>
      <c r="H293">
        <v>9.9159900000000007</v>
      </c>
      <c r="I293">
        <v>13.748900000000001</v>
      </c>
      <c r="J293">
        <v>17.168500900268555</v>
      </c>
      <c r="K293">
        <v>20.859100000000002</v>
      </c>
      <c r="L293">
        <v>22.6738</v>
      </c>
      <c r="M293">
        <v>26.170400000000001</v>
      </c>
      <c r="N293">
        <v>17.508710000000001</v>
      </c>
    </row>
    <row r="294" spans="1:14" x14ac:dyDescent="0.35">
      <c r="A294" s="3">
        <v>2337</v>
      </c>
      <c r="B294">
        <v>24.788499999999999</v>
      </c>
      <c r="C294">
        <v>21.414100000000001</v>
      </c>
      <c r="D294">
        <v>18.444700000000001</v>
      </c>
      <c r="E294">
        <v>14.911999702453613</v>
      </c>
      <c r="F294">
        <v>10.809900000000001</v>
      </c>
      <c r="G294">
        <v>9.1013400000000004</v>
      </c>
      <c r="H294">
        <v>10.1273</v>
      </c>
      <c r="I294">
        <v>13.866400000000001</v>
      </c>
      <c r="J294">
        <v>17.721099853515625</v>
      </c>
      <c r="K294">
        <v>20.772200000000002</v>
      </c>
      <c r="L294">
        <v>22.2394</v>
      </c>
      <c r="M294">
        <v>25.7149</v>
      </c>
      <c r="N294">
        <v>17.492650000000001</v>
      </c>
    </row>
    <row r="295" spans="1:14" x14ac:dyDescent="0.35">
      <c r="A295" s="3">
        <v>2338</v>
      </c>
      <c r="B295">
        <v>25.3078</v>
      </c>
      <c r="C295">
        <v>21.505099999999999</v>
      </c>
      <c r="D295">
        <v>18.894600000000001</v>
      </c>
      <c r="E295">
        <v>15.128499984741211</v>
      </c>
      <c r="F295">
        <v>10.914999999999999</v>
      </c>
      <c r="G295">
        <v>9.1918699999999998</v>
      </c>
      <c r="H295">
        <v>10.049799999999999</v>
      </c>
      <c r="I295">
        <v>13.7477</v>
      </c>
      <c r="J295">
        <v>17.600200653076172</v>
      </c>
      <c r="K295">
        <v>20.5976</v>
      </c>
      <c r="L295">
        <v>21.943899999999999</v>
      </c>
      <c r="M295">
        <v>25.970800000000001</v>
      </c>
      <c r="N295">
        <v>17.571069999999999</v>
      </c>
    </row>
    <row r="296" spans="1:14" x14ac:dyDescent="0.35">
      <c r="A296" s="3">
        <v>2339</v>
      </c>
      <c r="B296">
        <v>26.664899999999999</v>
      </c>
      <c r="C296">
        <v>23.388300000000001</v>
      </c>
      <c r="D296">
        <v>20.581900000000001</v>
      </c>
      <c r="E296">
        <v>16.049600601196289</v>
      </c>
      <c r="F296">
        <v>11.777100000000001</v>
      </c>
      <c r="G296">
        <v>10.0121</v>
      </c>
      <c r="H296">
        <v>10.860799999999999</v>
      </c>
      <c r="I296">
        <v>14.599299999999999</v>
      </c>
      <c r="J296">
        <v>18.055900573730469</v>
      </c>
      <c r="K296">
        <v>21.629300000000001</v>
      </c>
      <c r="L296">
        <v>23.666499999999999</v>
      </c>
      <c r="M296">
        <v>27.3856</v>
      </c>
      <c r="N296">
        <v>18.72261</v>
      </c>
    </row>
    <row r="297" spans="1:14" x14ac:dyDescent="0.35">
      <c r="A297" s="3">
        <v>2340</v>
      </c>
      <c r="B297">
        <v>26.5532</v>
      </c>
      <c r="C297">
        <v>23.1873</v>
      </c>
      <c r="D297">
        <v>20.418700000000001</v>
      </c>
      <c r="E297">
        <v>16.10569953918457</v>
      </c>
      <c r="F297">
        <v>12.048500000000001</v>
      </c>
      <c r="G297">
        <v>10.1509</v>
      </c>
      <c r="H297">
        <v>10.961</v>
      </c>
      <c r="I297">
        <v>14.6395</v>
      </c>
      <c r="J297">
        <v>18.58489990234375</v>
      </c>
      <c r="K297">
        <v>21.807600000000001</v>
      </c>
      <c r="L297">
        <v>23.986699999999999</v>
      </c>
      <c r="M297">
        <v>27.304300000000001</v>
      </c>
      <c r="N297">
        <v>18.812360000000002</v>
      </c>
    </row>
    <row r="298" spans="1:14" x14ac:dyDescent="0.35">
      <c r="A298" s="3">
        <v>2341</v>
      </c>
      <c r="B298">
        <v>26.6266</v>
      </c>
      <c r="C298">
        <v>23.308499999999999</v>
      </c>
      <c r="D298">
        <v>20.558199999999999</v>
      </c>
      <c r="E298">
        <v>16.170099258422852</v>
      </c>
      <c r="F298">
        <v>11.9781</v>
      </c>
      <c r="G298">
        <v>10.166399999999999</v>
      </c>
      <c r="H298">
        <v>11.1038</v>
      </c>
      <c r="I298">
        <v>14.589700000000001</v>
      </c>
      <c r="J298">
        <v>18.470800399780273</v>
      </c>
      <c r="K298">
        <v>21.776399999999999</v>
      </c>
      <c r="L298">
        <v>23.777699999999999</v>
      </c>
      <c r="M298">
        <v>27.2118</v>
      </c>
      <c r="N298">
        <v>18.811509999999998</v>
      </c>
    </row>
    <row r="299" spans="1:14" x14ac:dyDescent="0.35">
      <c r="A299" s="3">
        <v>2342</v>
      </c>
      <c r="B299">
        <v>26.608899999999998</v>
      </c>
      <c r="C299">
        <v>23.442499999999999</v>
      </c>
      <c r="D299">
        <v>20.822600000000001</v>
      </c>
      <c r="E299">
        <v>16.347799301147461</v>
      </c>
      <c r="F299">
        <v>12.114599999999999</v>
      </c>
      <c r="G299">
        <v>10.3607</v>
      </c>
      <c r="H299">
        <v>11.2371</v>
      </c>
      <c r="I299">
        <v>14.784599999999999</v>
      </c>
      <c r="J299">
        <v>18.723899841308594</v>
      </c>
      <c r="K299">
        <v>21.6617</v>
      </c>
      <c r="L299">
        <v>23.9681</v>
      </c>
      <c r="M299">
        <v>27.4421</v>
      </c>
      <c r="N299">
        <v>18.95955</v>
      </c>
    </row>
    <row r="300" spans="1:14" x14ac:dyDescent="0.35">
      <c r="A300" s="3">
        <v>2343</v>
      </c>
      <c r="B300">
        <v>26.8994</v>
      </c>
      <c r="C300">
        <v>23.616800000000001</v>
      </c>
      <c r="D300">
        <v>20.755700000000001</v>
      </c>
      <c r="E300">
        <v>16.182699203491211</v>
      </c>
      <c r="F300">
        <v>12.071899999999999</v>
      </c>
      <c r="G300">
        <v>10.2349</v>
      </c>
      <c r="H300">
        <v>11.1014</v>
      </c>
      <c r="I300">
        <v>14.6402</v>
      </c>
      <c r="J300">
        <v>18.333700180053711</v>
      </c>
      <c r="K300">
        <v>21.9116</v>
      </c>
      <c r="L300">
        <v>23.974699999999999</v>
      </c>
      <c r="M300">
        <v>27.337399999999999</v>
      </c>
      <c r="N300">
        <v>18.921700000000001</v>
      </c>
    </row>
    <row r="301" spans="1:14" x14ac:dyDescent="0.35">
      <c r="A301" s="3">
        <v>2344</v>
      </c>
      <c r="B301">
        <v>26.6297</v>
      </c>
      <c r="C301">
        <v>23.2196</v>
      </c>
      <c r="D301">
        <v>20.8048</v>
      </c>
      <c r="E301">
        <v>16.389499664306641</v>
      </c>
      <c r="F301">
        <v>12.2441</v>
      </c>
      <c r="G301">
        <v>10.4435</v>
      </c>
      <c r="H301">
        <v>11.344900000000001</v>
      </c>
      <c r="I301">
        <v>14.949</v>
      </c>
      <c r="J301">
        <v>18.654399871826172</v>
      </c>
      <c r="K301">
        <v>21.9605</v>
      </c>
      <c r="L301">
        <v>24.1632</v>
      </c>
      <c r="M301">
        <v>27.459299999999999</v>
      </c>
      <c r="N301">
        <v>19.021879999999999</v>
      </c>
    </row>
    <row r="302" spans="1:14" x14ac:dyDescent="0.35">
      <c r="A302" s="3">
        <v>2345</v>
      </c>
      <c r="B302">
        <v>26.318000000000001</v>
      </c>
      <c r="C302">
        <v>23.023399999999999</v>
      </c>
      <c r="D302">
        <v>20.540800000000001</v>
      </c>
      <c r="E302">
        <v>16.386600494384766</v>
      </c>
      <c r="F302">
        <v>12.1738</v>
      </c>
      <c r="G302">
        <v>10.402200000000001</v>
      </c>
      <c r="H302">
        <v>11.2973</v>
      </c>
      <c r="I302">
        <v>14.786899999999999</v>
      </c>
      <c r="J302">
        <v>18.763700485229492</v>
      </c>
      <c r="K302">
        <v>21.7666</v>
      </c>
      <c r="L302">
        <v>23.719899999999999</v>
      </c>
      <c r="M302">
        <v>27.167300000000001</v>
      </c>
      <c r="N302">
        <v>18.862210000000001</v>
      </c>
    </row>
    <row r="303" spans="1:14" x14ac:dyDescent="0.35">
      <c r="A303" s="3">
        <v>2346</v>
      </c>
      <c r="B303">
        <v>26.0093</v>
      </c>
      <c r="C303">
        <v>22.988499999999998</v>
      </c>
      <c r="D303">
        <v>20.492999999999999</v>
      </c>
      <c r="E303">
        <v>16.346099853515625</v>
      </c>
      <c r="F303">
        <v>12.3881</v>
      </c>
      <c r="G303">
        <v>10.637499999999999</v>
      </c>
      <c r="H303">
        <v>11.6182</v>
      </c>
      <c r="I303">
        <v>15.026999999999999</v>
      </c>
      <c r="J303">
        <v>19.034599304199219</v>
      </c>
      <c r="K303">
        <v>21.919599999999999</v>
      </c>
      <c r="L303">
        <v>23.8459</v>
      </c>
      <c r="M303">
        <v>26.878799999999998</v>
      </c>
      <c r="N303">
        <v>18.932220000000001</v>
      </c>
    </row>
    <row r="304" spans="1:14" x14ac:dyDescent="0.35">
      <c r="A304" s="3">
        <v>2347</v>
      </c>
      <c r="B304">
        <v>26.203600000000002</v>
      </c>
      <c r="C304">
        <v>23.061399999999999</v>
      </c>
      <c r="D304">
        <v>20.880700000000001</v>
      </c>
      <c r="E304">
        <v>16.634199142456055</v>
      </c>
      <c r="F304">
        <v>12.549200000000001</v>
      </c>
      <c r="G304">
        <v>10.848800000000001</v>
      </c>
      <c r="H304">
        <v>11.768700000000001</v>
      </c>
      <c r="I304">
        <v>15.273999999999999</v>
      </c>
      <c r="J304">
        <v>19.326200485229492</v>
      </c>
      <c r="K304">
        <v>22.227699999999999</v>
      </c>
      <c r="L304">
        <v>24.102599999999999</v>
      </c>
      <c r="M304">
        <v>26.852799999999998</v>
      </c>
      <c r="N304">
        <v>19.144159999999999</v>
      </c>
    </row>
    <row r="305" spans="1:14" x14ac:dyDescent="0.35">
      <c r="A305" s="3">
        <v>2350</v>
      </c>
      <c r="B305">
        <v>23.9284</v>
      </c>
      <c r="C305">
        <v>20.776299999999999</v>
      </c>
      <c r="D305">
        <v>18.346699999999998</v>
      </c>
      <c r="E305">
        <v>15.708499908447266</v>
      </c>
      <c r="F305">
        <v>11.577999999999999</v>
      </c>
      <c r="G305">
        <v>10.285500000000001</v>
      </c>
      <c r="H305">
        <v>11.2982</v>
      </c>
      <c r="I305">
        <v>14.8056</v>
      </c>
      <c r="J305">
        <v>18.686700820922852</v>
      </c>
      <c r="K305">
        <v>21.268699999999999</v>
      </c>
      <c r="L305">
        <v>21.876200000000001</v>
      </c>
      <c r="M305">
        <v>24.6295</v>
      </c>
      <c r="N305">
        <v>17.765689999999999</v>
      </c>
    </row>
    <row r="306" spans="1:14" x14ac:dyDescent="0.35">
      <c r="A306" s="3">
        <v>2351</v>
      </c>
      <c r="B306">
        <v>24.9849</v>
      </c>
      <c r="C306">
        <v>21.446899999999999</v>
      </c>
      <c r="D306">
        <v>19.342500000000001</v>
      </c>
      <c r="E306">
        <v>16.024200439453125</v>
      </c>
      <c r="F306">
        <v>11.7256</v>
      </c>
      <c r="G306">
        <v>10.276</v>
      </c>
      <c r="H306">
        <v>11.2539</v>
      </c>
      <c r="I306">
        <v>14.8383</v>
      </c>
      <c r="J306">
        <v>18.853399276733398</v>
      </c>
      <c r="K306">
        <v>21.773499999999999</v>
      </c>
      <c r="L306">
        <v>22.553799999999999</v>
      </c>
      <c r="M306">
        <v>25.952999999999999</v>
      </c>
      <c r="N306">
        <v>18.25217</v>
      </c>
    </row>
    <row r="307" spans="1:14" x14ac:dyDescent="0.35">
      <c r="A307" s="3">
        <v>2352</v>
      </c>
      <c r="B307">
        <v>25.908100000000001</v>
      </c>
      <c r="C307">
        <v>22.276700000000002</v>
      </c>
      <c r="D307">
        <v>20.103999999999999</v>
      </c>
      <c r="E307">
        <v>16.063600540161133</v>
      </c>
      <c r="F307">
        <v>11.689500000000001</v>
      </c>
      <c r="G307">
        <v>9.8190100000000005</v>
      </c>
      <c r="H307">
        <v>10.694699999999999</v>
      </c>
      <c r="I307">
        <v>14.399900000000001</v>
      </c>
      <c r="J307">
        <v>18.206600189208984</v>
      </c>
      <c r="K307">
        <v>21.230399999999999</v>
      </c>
      <c r="L307">
        <v>22.928899999999999</v>
      </c>
      <c r="M307">
        <v>26.596499999999999</v>
      </c>
      <c r="N307">
        <v>18.32649</v>
      </c>
    </row>
    <row r="308" spans="1:14" x14ac:dyDescent="0.35">
      <c r="A308" s="3">
        <v>2353</v>
      </c>
      <c r="B308">
        <v>25.944800000000001</v>
      </c>
      <c r="C308">
        <v>22.534300000000002</v>
      </c>
      <c r="D308">
        <v>20.0044</v>
      </c>
      <c r="E308">
        <v>15.904899597167969</v>
      </c>
      <c r="F308">
        <v>11.7156</v>
      </c>
      <c r="G308">
        <v>9.8884500000000006</v>
      </c>
      <c r="H308">
        <v>10.785</v>
      </c>
      <c r="I308">
        <v>14.380100000000001</v>
      </c>
      <c r="J308">
        <v>18.218700408935547</v>
      </c>
      <c r="K308">
        <v>21.175899999999999</v>
      </c>
      <c r="L308">
        <v>22.823499999999999</v>
      </c>
      <c r="M308">
        <v>26.616</v>
      </c>
      <c r="N308">
        <v>18.332640000000001</v>
      </c>
    </row>
    <row r="309" spans="1:14" x14ac:dyDescent="0.35">
      <c r="A309" s="3">
        <v>2354</v>
      </c>
      <c r="B309">
        <v>23.696899999999999</v>
      </c>
      <c r="C309">
        <v>20.331800000000001</v>
      </c>
      <c r="D309">
        <v>18.126899999999999</v>
      </c>
      <c r="E309">
        <v>15.014399528503418</v>
      </c>
      <c r="F309">
        <v>11.0053</v>
      </c>
      <c r="G309">
        <v>9.7676999999999996</v>
      </c>
      <c r="H309">
        <v>10.759499999999999</v>
      </c>
      <c r="I309">
        <v>14.152900000000001</v>
      </c>
      <c r="J309">
        <v>18.324499130249023</v>
      </c>
      <c r="K309">
        <v>20.966999999999999</v>
      </c>
      <c r="L309">
        <v>21.1251</v>
      </c>
      <c r="M309">
        <v>24.608899999999998</v>
      </c>
      <c r="N309">
        <v>17.323409999999999</v>
      </c>
    </row>
    <row r="310" spans="1:14" x14ac:dyDescent="0.35">
      <c r="A310" s="3">
        <v>2355</v>
      </c>
      <c r="B310">
        <v>25.694900000000001</v>
      </c>
      <c r="C310">
        <v>22.5122</v>
      </c>
      <c r="D310">
        <v>20.122900000000001</v>
      </c>
      <c r="E310">
        <v>16.133800506591797</v>
      </c>
      <c r="F310">
        <v>11.875299999999999</v>
      </c>
      <c r="G310">
        <v>10.1135</v>
      </c>
      <c r="H310">
        <v>11.083500000000001</v>
      </c>
      <c r="I310">
        <v>14.5998</v>
      </c>
      <c r="J310">
        <v>18.49799919128418</v>
      </c>
      <c r="K310">
        <v>21.3734</v>
      </c>
      <c r="L310">
        <v>22.984000000000002</v>
      </c>
      <c r="M310">
        <v>26.163399999999999</v>
      </c>
      <c r="N310">
        <v>18.429559999999999</v>
      </c>
    </row>
    <row r="311" spans="1:14" x14ac:dyDescent="0.35">
      <c r="A311" s="3">
        <v>2357</v>
      </c>
      <c r="B311">
        <v>26.318200000000001</v>
      </c>
      <c r="C311">
        <v>23.272600000000001</v>
      </c>
      <c r="D311">
        <v>20.7471</v>
      </c>
      <c r="E311">
        <v>16.297100067138672</v>
      </c>
      <c r="F311">
        <v>12.2285</v>
      </c>
      <c r="G311">
        <v>10.3759</v>
      </c>
      <c r="H311">
        <v>11.388299999999999</v>
      </c>
      <c r="I311">
        <v>14.6343</v>
      </c>
      <c r="J311">
        <v>18.718599319458008</v>
      </c>
      <c r="K311">
        <v>21.877199999999998</v>
      </c>
      <c r="L311">
        <v>24.064699999999998</v>
      </c>
      <c r="M311">
        <v>27.622</v>
      </c>
      <c r="N311">
        <v>18.962039999999998</v>
      </c>
    </row>
    <row r="312" spans="1:14" x14ac:dyDescent="0.35">
      <c r="A312" s="3">
        <v>2358</v>
      </c>
      <c r="B312">
        <v>25.921399999999998</v>
      </c>
      <c r="C312">
        <v>22.267099999999999</v>
      </c>
      <c r="D312">
        <v>20.1356</v>
      </c>
      <c r="E312">
        <v>16.194999694824219</v>
      </c>
      <c r="F312">
        <v>11.988099999999999</v>
      </c>
      <c r="G312">
        <v>10.306800000000001</v>
      </c>
      <c r="H312">
        <v>11.2309</v>
      </c>
      <c r="I312">
        <v>14.6844</v>
      </c>
      <c r="J312">
        <v>18.689699172973633</v>
      </c>
      <c r="K312">
        <v>21.5977</v>
      </c>
      <c r="L312">
        <v>23.160599999999999</v>
      </c>
      <c r="M312">
        <v>26.244499999999999</v>
      </c>
      <c r="N312">
        <v>18.535150000000002</v>
      </c>
    </row>
    <row r="313" spans="1:14" x14ac:dyDescent="0.35">
      <c r="A313" s="3">
        <v>2359</v>
      </c>
      <c r="B313">
        <v>26.0502</v>
      </c>
      <c r="C313">
        <v>22.680399999999999</v>
      </c>
      <c r="D313">
        <v>20.310600000000001</v>
      </c>
      <c r="E313">
        <v>16.529699325561523</v>
      </c>
      <c r="F313">
        <v>12.5098</v>
      </c>
      <c r="G313">
        <v>10.7751</v>
      </c>
      <c r="H313">
        <v>11.652200000000001</v>
      </c>
      <c r="I313">
        <v>15.120799999999999</v>
      </c>
      <c r="J313">
        <v>19.072900772094727</v>
      </c>
      <c r="K313">
        <v>21.744499999999999</v>
      </c>
      <c r="L313">
        <v>23.355</v>
      </c>
      <c r="M313">
        <v>26.445699999999999</v>
      </c>
      <c r="N313">
        <v>18.853909999999999</v>
      </c>
    </row>
    <row r="314" spans="1:14" x14ac:dyDescent="0.35">
      <c r="A314" s="3">
        <v>2360</v>
      </c>
      <c r="B314">
        <v>26.115100000000002</v>
      </c>
      <c r="C314">
        <v>22.807200000000002</v>
      </c>
      <c r="D314">
        <v>20.752400000000002</v>
      </c>
      <c r="E314">
        <v>16.764799118041992</v>
      </c>
      <c r="F314">
        <v>12.8546</v>
      </c>
      <c r="G314">
        <v>11.018800000000001</v>
      </c>
      <c r="H314">
        <v>12.0162</v>
      </c>
      <c r="I314">
        <v>15.5341</v>
      </c>
      <c r="J314">
        <v>19.412399291992188</v>
      </c>
      <c r="K314">
        <v>22.2257</v>
      </c>
      <c r="L314">
        <v>23.6249</v>
      </c>
      <c r="M314">
        <v>26.652899999999999</v>
      </c>
      <c r="N314">
        <v>19.148260000000001</v>
      </c>
    </row>
    <row r="315" spans="1:14" x14ac:dyDescent="0.35">
      <c r="A315" s="3">
        <v>2361</v>
      </c>
      <c r="B315">
        <v>26.368600000000001</v>
      </c>
      <c r="C315">
        <v>22.946899999999999</v>
      </c>
      <c r="D315">
        <v>21.352499999999999</v>
      </c>
      <c r="E315">
        <v>17.214899063110352</v>
      </c>
      <c r="F315">
        <v>13.398999999999999</v>
      </c>
      <c r="G315">
        <v>11.385300000000001</v>
      </c>
      <c r="H315">
        <v>12.404299999999999</v>
      </c>
      <c r="I315">
        <v>16.1004</v>
      </c>
      <c r="J315">
        <v>19.711599349975586</v>
      </c>
      <c r="K315">
        <v>22.377199999999998</v>
      </c>
      <c r="L315">
        <v>24.420500000000001</v>
      </c>
      <c r="M315">
        <v>27.0989</v>
      </c>
      <c r="N315">
        <v>19.565010000000001</v>
      </c>
    </row>
    <row r="316" spans="1:14" x14ac:dyDescent="0.35">
      <c r="A316" s="3">
        <v>2365</v>
      </c>
      <c r="B316">
        <v>24.759499999999999</v>
      </c>
      <c r="C316">
        <v>21.261800000000001</v>
      </c>
      <c r="D316">
        <v>19.177600000000002</v>
      </c>
      <c r="E316">
        <v>15.955400466918945</v>
      </c>
      <c r="F316">
        <v>11.996600000000001</v>
      </c>
      <c r="G316">
        <v>10.3827</v>
      </c>
      <c r="H316">
        <v>11.4535</v>
      </c>
      <c r="I316">
        <v>14.91</v>
      </c>
      <c r="J316">
        <v>19.066400527954102</v>
      </c>
      <c r="K316">
        <v>21.678799999999999</v>
      </c>
      <c r="L316">
        <v>22.076499999999999</v>
      </c>
      <c r="M316">
        <v>25.272500000000001</v>
      </c>
      <c r="N316">
        <v>18.165939999999999</v>
      </c>
    </row>
    <row r="317" spans="1:14" x14ac:dyDescent="0.35">
      <c r="A317" s="3">
        <v>2369</v>
      </c>
      <c r="B317">
        <v>25.2927</v>
      </c>
      <c r="C317">
        <v>21.965599999999998</v>
      </c>
      <c r="D317">
        <v>19.931100000000001</v>
      </c>
      <c r="E317">
        <v>16.294900894165039</v>
      </c>
      <c r="F317">
        <v>12.372</v>
      </c>
      <c r="G317">
        <v>10.5099</v>
      </c>
      <c r="H317">
        <v>11.4604</v>
      </c>
      <c r="I317">
        <v>14.8161</v>
      </c>
      <c r="J317">
        <v>18.638299942016602</v>
      </c>
      <c r="K317">
        <v>21.5045</v>
      </c>
      <c r="L317">
        <v>22.594799999999999</v>
      </c>
      <c r="M317">
        <v>25.440799999999999</v>
      </c>
      <c r="N317">
        <v>18.401759999999999</v>
      </c>
    </row>
    <row r="318" spans="1:14" x14ac:dyDescent="0.35">
      <c r="A318" s="3">
        <v>2370</v>
      </c>
      <c r="B318">
        <v>23.0654</v>
      </c>
      <c r="C318">
        <v>19.774999999999999</v>
      </c>
      <c r="D318">
        <v>18.151599999999998</v>
      </c>
      <c r="E318">
        <v>15.770700454711914</v>
      </c>
      <c r="F318">
        <v>12.0906</v>
      </c>
      <c r="G318">
        <v>10.6533</v>
      </c>
      <c r="H318">
        <v>11.742699999999999</v>
      </c>
      <c r="I318">
        <v>15.2095</v>
      </c>
      <c r="J318">
        <v>19.037300109863281</v>
      </c>
      <c r="K318">
        <v>21.005099999999999</v>
      </c>
      <c r="L318">
        <v>21.539400000000001</v>
      </c>
      <c r="M318">
        <v>24.113800000000001</v>
      </c>
      <c r="N318">
        <v>17.67953</v>
      </c>
    </row>
    <row r="319" spans="1:14" x14ac:dyDescent="0.35">
      <c r="A319" s="3">
        <v>2371</v>
      </c>
      <c r="B319">
        <v>25.389199999999999</v>
      </c>
      <c r="C319">
        <v>21.75</v>
      </c>
      <c r="D319">
        <v>20.011600000000001</v>
      </c>
      <c r="E319">
        <v>16.462499618530273</v>
      </c>
      <c r="F319">
        <v>12.7369</v>
      </c>
      <c r="G319">
        <v>10.951599999999999</v>
      </c>
      <c r="H319">
        <v>11.8729</v>
      </c>
      <c r="I319">
        <v>15.422800000000001</v>
      </c>
      <c r="J319">
        <v>19.031900405883789</v>
      </c>
      <c r="K319">
        <v>21.8584</v>
      </c>
      <c r="L319">
        <v>23.198799999999999</v>
      </c>
      <c r="M319">
        <v>26.233000000000001</v>
      </c>
      <c r="N319">
        <v>18.743300000000001</v>
      </c>
    </row>
    <row r="320" spans="1:14" x14ac:dyDescent="0.35">
      <c r="A320" s="3">
        <v>2372</v>
      </c>
      <c r="B320">
        <v>24.699100000000001</v>
      </c>
      <c r="C320">
        <v>21.3033</v>
      </c>
      <c r="D320">
        <v>19.5671</v>
      </c>
      <c r="E320">
        <v>16.616199493408203</v>
      </c>
      <c r="F320">
        <v>12.6996</v>
      </c>
      <c r="G320">
        <v>10.988200000000001</v>
      </c>
      <c r="H320">
        <v>12.004799999999999</v>
      </c>
      <c r="I320">
        <v>15.5334</v>
      </c>
      <c r="J320">
        <v>19.339300155639648</v>
      </c>
      <c r="K320">
        <v>21.421900000000001</v>
      </c>
      <c r="L320">
        <v>22.744700000000002</v>
      </c>
      <c r="M320">
        <v>25.537600000000001</v>
      </c>
      <c r="N320">
        <v>18.537929999999999</v>
      </c>
    </row>
    <row r="321" spans="1:14" x14ac:dyDescent="0.35">
      <c r="A321" s="3">
        <v>2380</v>
      </c>
      <c r="B321">
        <v>27.1281</v>
      </c>
      <c r="C321">
        <v>23.897500000000001</v>
      </c>
      <c r="D321">
        <v>21.290099999999999</v>
      </c>
      <c r="E321">
        <v>16.693000793457031</v>
      </c>
      <c r="F321">
        <v>12.676299999999999</v>
      </c>
      <c r="G321">
        <v>10.681800000000001</v>
      </c>
      <c r="H321">
        <v>11.628500000000001</v>
      </c>
      <c r="I321">
        <v>15.195</v>
      </c>
      <c r="J321">
        <v>19.062700271606445</v>
      </c>
      <c r="K321">
        <v>22.380400000000002</v>
      </c>
      <c r="L321">
        <v>24.7561</v>
      </c>
      <c r="M321">
        <v>27.814399999999999</v>
      </c>
      <c r="N321">
        <v>19.43366</v>
      </c>
    </row>
    <row r="322" spans="1:14" x14ac:dyDescent="0.35">
      <c r="A322" s="3">
        <v>2381</v>
      </c>
      <c r="B322">
        <v>26.838899999999999</v>
      </c>
      <c r="C322">
        <v>23.8964</v>
      </c>
      <c r="D322">
        <v>21.113700000000001</v>
      </c>
      <c r="E322">
        <v>16.520299911499023</v>
      </c>
      <c r="F322">
        <v>12.2677</v>
      </c>
      <c r="G322">
        <v>10.4419</v>
      </c>
      <c r="H322">
        <v>11.335900000000001</v>
      </c>
      <c r="I322">
        <v>14.9107</v>
      </c>
      <c r="J322">
        <v>18.772600173950195</v>
      </c>
      <c r="K322">
        <v>22.1294</v>
      </c>
      <c r="L322">
        <v>24.272400000000001</v>
      </c>
      <c r="M322">
        <v>27.7121</v>
      </c>
      <c r="N322">
        <v>19.184329999999999</v>
      </c>
    </row>
    <row r="323" spans="1:14" x14ac:dyDescent="0.35">
      <c r="A323" s="3">
        <v>2382</v>
      </c>
      <c r="B323">
        <v>27.161300000000001</v>
      </c>
      <c r="C323">
        <v>23.871300000000002</v>
      </c>
      <c r="D323">
        <v>21.514900000000001</v>
      </c>
      <c r="E323">
        <v>16.876899719238281</v>
      </c>
      <c r="F323">
        <v>12.779500000000001</v>
      </c>
      <c r="G323">
        <v>10.779</v>
      </c>
      <c r="H323">
        <v>11.8347</v>
      </c>
      <c r="I323">
        <v>15.268599999999999</v>
      </c>
      <c r="J323">
        <v>19.118799209594727</v>
      </c>
      <c r="K323">
        <v>22.5153</v>
      </c>
      <c r="L323">
        <v>24.780100000000001</v>
      </c>
      <c r="M323">
        <v>27.877099999999999</v>
      </c>
      <c r="N323">
        <v>19.531459999999999</v>
      </c>
    </row>
    <row r="324" spans="1:14" x14ac:dyDescent="0.35">
      <c r="A324" s="3">
        <v>2386</v>
      </c>
      <c r="B324">
        <v>26.958200000000001</v>
      </c>
      <c r="C324">
        <v>23.869599999999998</v>
      </c>
      <c r="D324">
        <v>21.939</v>
      </c>
      <c r="E324">
        <v>17.376899719238281</v>
      </c>
      <c r="F324">
        <v>13.2562</v>
      </c>
      <c r="G324">
        <v>11.1867</v>
      </c>
      <c r="H324">
        <v>12.135400000000001</v>
      </c>
      <c r="I324">
        <v>15.605600000000001</v>
      </c>
      <c r="J324">
        <v>19.715700149536133</v>
      </c>
      <c r="K324">
        <v>23.111899999999999</v>
      </c>
      <c r="L324">
        <v>24.9773</v>
      </c>
      <c r="M324">
        <v>28.089700000000001</v>
      </c>
      <c r="N324">
        <v>19.851849999999999</v>
      </c>
    </row>
    <row r="325" spans="1:14" x14ac:dyDescent="0.35">
      <c r="A325" s="3">
        <v>2388</v>
      </c>
      <c r="B325">
        <v>27.056100000000001</v>
      </c>
      <c r="C325">
        <v>23.8794</v>
      </c>
      <c r="D325">
        <v>21.710799999999999</v>
      </c>
      <c r="E325">
        <v>17.127799987792969</v>
      </c>
      <c r="F325">
        <v>13.1982</v>
      </c>
      <c r="G325">
        <v>11.125500000000001</v>
      </c>
      <c r="H325">
        <v>12.131500000000001</v>
      </c>
      <c r="I325">
        <v>15.446300000000001</v>
      </c>
      <c r="J325">
        <v>19.370800018310547</v>
      </c>
      <c r="K325">
        <v>22.6341</v>
      </c>
      <c r="L325">
        <v>24.815000000000001</v>
      </c>
      <c r="M325">
        <v>28.1691</v>
      </c>
      <c r="N325">
        <v>19.722049999999999</v>
      </c>
    </row>
    <row r="326" spans="1:14" x14ac:dyDescent="0.35">
      <c r="A326" s="3">
        <v>2390</v>
      </c>
      <c r="B326">
        <v>26.624700000000001</v>
      </c>
      <c r="C326">
        <v>23.336500000000001</v>
      </c>
      <c r="D326">
        <v>21.285699999999999</v>
      </c>
      <c r="E326">
        <v>16.864200592041016</v>
      </c>
      <c r="F326">
        <v>12.739599999999999</v>
      </c>
      <c r="G326">
        <v>10.753299999999999</v>
      </c>
      <c r="H326">
        <v>11.8626</v>
      </c>
      <c r="I326">
        <v>15.2905</v>
      </c>
      <c r="J326">
        <v>19.382600784301758</v>
      </c>
      <c r="K326">
        <v>22.3642</v>
      </c>
      <c r="L326">
        <v>24.5123</v>
      </c>
      <c r="M326">
        <v>27.5001</v>
      </c>
      <c r="N326">
        <v>19.376359999999998</v>
      </c>
    </row>
    <row r="327" spans="1:14" x14ac:dyDescent="0.35">
      <c r="A327" s="3">
        <v>2395</v>
      </c>
      <c r="B327">
        <v>26.4087</v>
      </c>
      <c r="C327">
        <v>23.252800000000001</v>
      </c>
      <c r="D327">
        <v>20.7013</v>
      </c>
      <c r="E327">
        <v>15.990599632263184</v>
      </c>
      <c r="F327">
        <v>11.944100000000001</v>
      </c>
      <c r="G327">
        <v>10.067600000000001</v>
      </c>
      <c r="H327">
        <v>11.0093</v>
      </c>
      <c r="I327">
        <v>14.3657</v>
      </c>
      <c r="J327">
        <v>18.423599243164063</v>
      </c>
      <c r="K327">
        <v>21.9559</v>
      </c>
      <c r="L327">
        <v>24.257000000000001</v>
      </c>
      <c r="M327">
        <v>27.7623</v>
      </c>
      <c r="N327">
        <v>18.844909999999999</v>
      </c>
    </row>
    <row r="328" spans="1:14" x14ac:dyDescent="0.35">
      <c r="A328" s="3">
        <v>2396</v>
      </c>
      <c r="B328">
        <v>26.577300000000001</v>
      </c>
      <c r="C328">
        <v>23.285299999999999</v>
      </c>
      <c r="D328">
        <v>21.194700000000001</v>
      </c>
      <c r="E328">
        <v>16.529300689697266</v>
      </c>
      <c r="F328">
        <v>12.3559</v>
      </c>
      <c r="G328">
        <v>10.3828</v>
      </c>
      <c r="H328">
        <v>11.497199999999999</v>
      </c>
      <c r="I328">
        <v>14.8558</v>
      </c>
      <c r="J328">
        <v>19.041500091552734</v>
      </c>
      <c r="K328">
        <v>22.180399999999999</v>
      </c>
      <c r="L328">
        <v>24.379200000000001</v>
      </c>
      <c r="M328">
        <v>27.643899999999999</v>
      </c>
      <c r="N328">
        <v>19.160270000000001</v>
      </c>
    </row>
    <row r="329" spans="1:14" x14ac:dyDescent="0.35">
      <c r="A329" s="3">
        <v>2397</v>
      </c>
      <c r="B329">
        <v>26.860600000000002</v>
      </c>
      <c r="C329">
        <v>23.846900000000002</v>
      </c>
      <c r="D329">
        <v>21.71</v>
      </c>
      <c r="E329">
        <v>17.284599304199219</v>
      </c>
      <c r="F329">
        <v>13.159000000000001</v>
      </c>
      <c r="G329">
        <v>11.141500000000001</v>
      </c>
      <c r="H329">
        <v>12.216799999999999</v>
      </c>
      <c r="I329">
        <v>15.672800000000001</v>
      </c>
      <c r="J329">
        <v>19.705499649047852</v>
      </c>
      <c r="K329">
        <v>22.620899999999999</v>
      </c>
      <c r="L329">
        <v>24.8278</v>
      </c>
      <c r="M329">
        <v>27.900700000000001</v>
      </c>
      <c r="N329">
        <v>19.74559</v>
      </c>
    </row>
    <row r="330" spans="1:14" x14ac:dyDescent="0.35">
      <c r="A330" s="3">
        <v>2399</v>
      </c>
      <c r="B330">
        <v>26.686900000000001</v>
      </c>
      <c r="C330">
        <v>23.605699999999999</v>
      </c>
      <c r="D330">
        <v>21.672599999999999</v>
      </c>
      <c r="E330">
        <v>17.243000030517578</v>
      </c>
      <c r="F330">
        <v>13.1997</v>
      </c>
      <c r="G330">
        <v>11.194100000000001</v>
      </c>
      <c r="H330">
        <v>12.24</v>
      </c>
      <c r="I330">
        <v>15.644</v>
      </c>
      <c r="J330">
        <v>19.764499664306641</v>
      </c>
      <c r="K330">
        <v>22.595099999999999</v>
      </c>
      <c r="L330">
        <v>24.5336</v>
      </c>
      <c r="M330">
        <v>27.420500000000001</v>
      </c>
      <c r="N330">
        <v>19.64997</v>
      </c>
    </row>
    <row r="331" spans="1:14" x14ac:dyDescent="0.35">
      <c r="A331" s="3">
        <v>2400</v>
      </c>
      <c r="B331">
        <v>26.920400000000001</v>
      </c>
      <c r="C331">
        <v>24.154699999999998</v>
      </c>
      <c r="D331">
        <v>22.202100000000002</v>
      </c>
      <c r="E331">
        <v>17.50670051574707</v>
      </c>
      <c r="F331">
        <v>13.507899999999999</v>
      </c>
      <c r="G331">
        <v>11.5381</v>
      </c>
      <c r="H331">
        <v>12.543799999999999</v>
      </c>
      <c r="I331">
        <v>16.229700000000001</v>
      </c>
      <c r="J331">
        <v>20.284299850463867</v>
      </c>
      <c r="K331">
        <v>22.844000000000001</v>
      </c>
      <c r="L331">
        <v>25.009499999999999</v>
      </c>
      <c r="M331">
        <v>27.851700000000001</v>
      </c>
      <c r="N331">
        <v>20.049410000000002</v>
      </c>
    </row>
    <row r="332" spans="1:14" x14ac:dyDescent="0.35">
      <c r="A332" s="3">
        <v>2401</v>
      </c>
      <c r="B332">
        <v>26.891100000000002</v>
      </c>
      <c r="C332">
        <v>23.650300000000001</v>
      </c>
      <c r="D332">
        <v>21.576899999999998</v>
      </c>
      <c r="E332">
        <v>17.31450080871582</v>
      </c>
      <c r="F332">
        <v>13.270799999999999</v>
      </c>
      <c r="G332">
        <v>11.25</v>
      </c>
      <c r="H332">
        <v>12.2278</v>
      </c>
      <c r="I332">
        <v>15.884499999999999</v>
      </c>
      <c r="J332">
        <v>19.981199264526367</v>
      </c>
      <c r="K332">
        <v>22.5411</v>
      </c>
      <c r="L332">
        <v>24.579799999999999</v>
      </c>
      <c r="M332">
        <v>27.532</v>
      </c>
      <c r="N332">
        <v>19.725000000000001</v>
      </c>
    </row>
    <row r="333" spans="1:14" x14ac:dyDescent="0.35">
      <c r="A333" s="3">
        <v>2402</v>
      </c>
      <c r="B333">
        <v>26.517099999999999</v>
      </c>
      <c r="C333">
        <v>23.235800000000001</v>
      </c>
      <c r="D333">
        <v>21.3413</v>
      </c>
      <c r="E333">
        <v>17.329599380493164</v>
      </c>
      <c r="F333">
        <v>13.3995</v>
      </c>
      <c r="G333">
        <v>11.3454</v>
      </c>
      <c r="H333">
        <v>12.3253</v>
      </c>
      <c r="I333">
        <v>15.875299999999999</v>
      </c>
      <c r="J333">
        <v>20.006599426269531</v>
      </c>
      <c r="K333">
        <v>22.404800000000002</v>
      </c>
      <c r="L333">
        <v>24.494800000000001</v>
      </c>
      <c r="M333">
        <v>27.223500000000001</v>
      </c>
      <c r="N333">
        <v>19.624919999999999</v>
      </c>
    </row>
    <row r="334" spans="1:14" x14ac:dyDescent="0.35">
      <c r="A334" s="3">
        <v>2403</v>
      </c>
      <c r="B334">
        <v>26.390899999999998</v>
      </c>
      <c r="C334">
        <v>23.116299999999999</v>
      </c>
      <c r="D334">
        <v>20.9968</v>
      </c>
      <c r="E334">
        <v>17.075099945068359</v>
      </c>
      <c r="F334">
        <v>13.0039</v>
      </c>
      <c r="G334">
        <v>11.0176</v>
      </c>
      <c r="H334">
        <v>12.065799999999999</v>
      </c>
      <c r="I334">
        <v>15.5947</v>
      </c>
      <c r="J334">
        <v>19.629600524902344</v>
      </c>
      <c r="K334">
        <v>22.231400000000001</v>
      </c>
      <c r="L334">
        <v>24.102499999999999</v>
      </c>
      <c r="M334">
        <v>26.8843</v>
      </c>
      <c r="N334">
        <v>19.342410000000001</v>
      </c>
    </row>
    <row r="335" spans="1:14" x14ac:dyDescent="0.35">
      <c r="A335" s="3">
        <v>2404</v>
      </c>
      <c r="B335">
        <v>26.404499999999999</v>
      </c>
      <c r="C335">
        <v>23.309799999999999</v>
      </c>
      <c r="D335">
        <v>21.258500000000002</v>
      </c>
      <c r="E335">
        <v>16.96619987487793</v>
      </c>
      <c r="F335">
        <v>12.866199999999999</v>
      </c>
      <c r="G335">
        <v>10.986499999999999</v>
      </c>
      <c r="H335">
        <v>12.0457</v>
      </c>
      <c r="I335">
        <v>15.4915</v>
      </c>
      <c r="J335">
        <v>19.593399047851563</v>
      </c>
      <c r="K335">
        <v>22.209099999999999</v>
      </c>
      <c r="L335">
        <v>24.100300000000001</v>
      </c>
      <c r="M335">
        <v>27.037800000000001</v>
      </c>
      <c r="N335">
        <v>19.355789999999999</v>
      </c>
    </row>
    <row r="336" spans="1:14" x14ac:dyDescent="0.35">
      <c r="A336" s="3">
        <v>2405</v>
      </c>
      <c r="B336">
        <v>27.120999999999999</v>
      </c>
      <c r="C336">
        <v>24.0245</v>
      </c>
      <c r="D336">
        <v>22.208500000000001</v>
      </c>
      <c r="E336">
        <v>17.706199645996094</v>
      </c>
      <c r="F336">
        <v>13.767300000000001</v>
      </c>
      <c r="G336">
        <v>11.925700000000001</v>
      </c>
      <c r="H336">
        <v>12.881600000000001</v>
      </c>
      <c r="I336">
        <v>16.624400000000001</v>
      </c>
      <c r="J336">
        <v>20.568700790405273</v>
      </c>
      <c r="K336">
        <v>22.853200000000001</v>
      </c>
      <c r="L336">
        <v>25.2544</v>
      </c>
      <c r="M336">
        <v>27.873100000000001</v>
      </c>
      <c r="N336">
        <v>20.23405</v>
      </c>
    </row>
    <row r="337" spans="1:14" x14ac:dyDescent="0.35">
      <c r="A337" s="3">
        <v>2406</v>
      </c>
      <c r="B337">
        <v>27.084399999999999</v>
      </c>
      <c r="C337">
        <v>24.0411</v>
      </c>
      <c r="D337">
        <v>22.321300000000001</v>
      </c>
      <c r="E337">
        <v>17.709199905395508</v>
      </c>
      <c r="F337">
        <v>13.800599999999999</v>
      </c>
      <c r="G337">
        <v>11.761100000000001</v>
      </c>
      <c r="H337">
        <v>12.8955</v>
      </c>
      <c r="I337">
        <v>16.568300000000001</v>
      </c>
      <c r="J337">
        <v>20.509500503540039</v>
      </c>
      <c r="K337">
        <v>23.060199999999998</v>
      </c>
      <c r="L337">
        <v>25.209299999999999</v>
      </c>
      <c r="M337">
        <v>28.059799999999999</v>
      </c>
      <c r="N337">
        <v>20.25169</v>
      </c>
    </row>
    <row r="338" spans="1:14" x14ac:dyDescent="0.35">
      <c r="A338" s="3">
        <v>2408</v>
      </c>
      <c r="B338">
        <v>26.937100000000001</v>
      </c>
      <c r="C338">
        <v>23.597000000000001</v>
      </c>
      <c r="D338">
        <v>21.932300000000001</v>
      </c>
      <c r="E338">
        <v>17.755199432373047</v>
      </c>
      <c r="F338">
        <v>13.7813</v>
      </c>
      <c r="G338">
        <v>11.7814</v>
      </c>
      <c r="H338">
        <v>12.602399999999999</v>
      </c>
      <c r="I338">
        <v>16.1556</v>
      </c>
      <c r="J338">
        <v>20.226999282836914</v>
      </c>
      <c r="K338">
        <v>22.725999999999999</v>
      </c>
      <c r="L338">
        <v>25.145</v>
      </c>
      <c r="M338">
        <v>27.704499999999999</v>
      </c>
      <c r="N338">
        <v>20.028729999999999</v>
      </c>
    </row>
    <row r="339" spans="1:14" x14ac:dyDescent="0.35">
      <c r="A339" s="3">
        <v>2409</v>
      </c>
      <c r="B339">
        <v>27.094799999999999</v>
      </c>
      <c r="C339">
        <v>23.9163</v>
      </c>
      <c r="D339">
        <v>22.078199999999999</v>
      </c>
      <c r="E339">
        <v>17.912099838256836</v>
      </c>
      <c r="F339">
        <v>13.796799999999999</v>
      </c>
      <c r="G339">
        <v>11.928699999999999</v>
      </c>
      <c r="H339">
        <v>12.7895</v>
      </c>
      <c r="I339">
        <v>16.518599999999999</v>
      </c>
      <c r="J339">
        <v>20.466299057006836</v>
      </c>
      <c r="K339">
        <v>22.875399999999999</v>
      </c>
      <c r="L339">
        <v>25.296299999999999</v>
      </c>
      <c r="M339">
        <v>27.776599999999998</v>
      </c>
      <c r="N339">
        <v>20.204129999999999</v>
      </c>
    </row>
    <row r="340" spans="1:14" x14ac:dyDescent="0.35">
      <c r="A340" s="3">
        <v>2410</v>
      </c>
      <c r="B340">
        <v>26.3445</v>
      </c>
      <c r="C340">
        <v>23.181000000000001</v>
      </c>
      <c r="D340">
        <v>21.464600000000001</v>
      </c>
      <c r="E340">
        <v>17.682899475097656</v>
      </c>
      <c r="F340">
        <v>13.537599999999999</v>
      </c>
      <c r="G340">
        <v>11.616</v>
      </c>
      <c r="H340">
        <v>12.5909</v>
      </c>
      <c r="I340">
        <v>16.212399999999999</v>
      </c>
      <c r="J340">
        <v>20.045200347900391</v>
      </c>
      <c r="K340">
        <v>22.2242</v>
      </c>
      <c r="L340">
        <v>24.415500000000002</v>
      </c>
      <c r="M340">
        <v>27.0977</v>
      </c>
      <c r="N340">
        <v>19.701039999999999</v>
      </c>
    </row>
    <row r="341" spans="1:14" x14ac:dyDescent="0.35">
      <c r="A341" s="3">
        <v>2415</v>
      </c>
      <c r="B341">
        <v>22.153600000000001</v>
      </c>
      <c r="C341">
        <v>19.692699999999999</v>
      </c>
      <c r="D341">
        <v>16.688700000000001</v>
      </c>
      <c r="E341">
        <v>14.383299827575684</v>
      </c>
      <c r="F341">
        <v>10.508100000000001</v>
      </c>
      <c r="G341">
        <v>9.5789000000000009</v>
      </c>
      <c r="H341">
        <v>10.3698</v>
      </c>
      <c r="I341">
        <v>13.9824</v>
      </c>
      <c r="J341">
        <v>17.31879997253418</v>
      </c>
      <c r="K341">
        <v>19.7104</v>
      </c>
      <c r="L341">
        <v>20.417100000000001</v>
      </c>
      <c r="M341">
        <v>22.5242</v>
      </c>
      <c r="N341">
        <v>16.443999999999999</v>
      </c>
    </row>
    <row r="342" spans="1:14" x14ac:dyDescent="0.35">
      <c r="A342" s="3">
        <v>2420</v>
      </c>
      <c r="B342">
        <v>22.5473</v>
      </c>
      <c r="C342">
        <v>20.197800000000001</v>
      </c>
      <c r="D342">
        <v>16.7469</v>
      </c>
      <c r="E342">
        <v>14.321599960327148</v>
      </c>
      <c r="F342">
        <v>10.275499999999999</v>
      </c>
      <c r="G342">
        <v>9.2818299999999994</v>
      </c>
      <c r="H342">
        <v>10.024699999999999</v>
      </c>
      <c r="I342">
        <v>13.9718</v>
      </c>
      <c r="J342">
        <v>17.274099349975586</v>
      </c>
      <c r="K342">
        <v>20.003699999999998</v>
      </c>
      <c r="L342">
        <v>20.808900000000001</v>
      </c>
      <c r="M342">
        <v>23.223199999999999</v>
      </c>
      <c r="N342">
        <v>16.556439999999998</v>
      </c>
    </row>
    <row r="343" spans="1:14" x14ac:dyDescent="0.35">
      <c r="A343" s="3">
        <v>2421</v>
      </c>
      <c r="B343">
        <v>23.134499999999999</v>
      </c>
      <c r="C343">
        <v>20.233499999999999</v>
      </c>
      <c r="D343">
        <v>16.9819</v>
      </c>
      <c r="E343">
        <v>14.426600456237793</v>
      </c>
      <c r="F343">
        <v>10.4686</v>
      </c>
      <c r="G343">
        <v>9.4494399999999992</v>
      </c>
      <c r="H343">
        <v>10.120799999999999</v>
      </c>
      <c r="I343">
        <v>14.0623</v>
      </c>
      <c r="J343">
        <v>17.521900177001953</v>
      </c>
      <c r="K343">
        <v>20.389500000000002</v>
      </c>
      <c r="L343">
        <v>21.348500000000001</v>
      </c>
      <c r="M343">
        <v>23.804300000000001</v>
      </c>
      <c r="N343">
        <v>16.828489999999999</v>
      </c>
    </row>
    <row r="344" spans="1:14" x14ac:dyDescent="0.35">
      <c r="A344" s="3">
        <v>2422</v>
      </c>
      <c r="B344">
        <v>22.1965</v>
      </c>
      <c r="C344">
        <v>19.2624</v>
      </c>
      <c r="D344">
        <v>16.499600000000001</v>
      </c>
      <c r="E344">
        <v>14.461700439453125</v>
      </c>
      <c r="F344">
        <v>10.5573</v>
      </c>
      <c r="G344">
        <v>9.5934600000000003</v>
      </c>
      <c r="H344">
        <v>10.4992</v>
      </c>
      <c r="I344">
        <v>14.001099999999999</v>
      </c>
      <c r="J344">
        <v>17.423999786376953</v>
      </c>
      <c r="K344">
        <v>19.877400000000002</v>
      </c>
      <c r="L344">
        <v>20.136600000000001</v>
      </c>
      <c r="M344">
        <v>22.593499999999999</v>
      </c>
      <c r="N344">
        <v>16.425229999999999</v>
      </c>
    </row>
    <row r="345" spans="1:14" x14ac:dyDescent="0.35">
      <c r="A345" s="3">
        <v>2423</v>
      </c>
      <c r="B345">
        <v>22.511199999999999</v>
      </c>
      <c r="C345">
        <v>20.233699999999999</v>
      </c>
      <c r="D345">
        <v>17.101099999999999</v>
      </c>
      <c r="E345">
        <v>14.547900199890137</v>
      </c>
      <c r="F345">
        <v>10.5204</v>
      </c>
      <c r="G345">
        <v>9.4348799999999997</v>
      </c>
      <c r="H345">
        <v>10.314299999999999</v>
      </c>
      <c r="I345">
        <v>14.0114</v>
      </c>
      <c r="J345">
        <v>17.318899154663086</v>
      </c>
      <c r="K345">
        <v>19.8172</v>
      </c>
      <c r="L345">
        <v>20.852</v>
      </c>
      <c r="M345">
        <v>22.6509</v>
      </c>
      <c r="N345">
        <v>16.609490000000001</v>
      </c>
    </row>
    <row r="346" spans="1:14" x14ac:dyDescent="0.35">
      <c r="A346" s="3">
        <v>2424</v>
      </c>
      <c r="B346">
        <v>22.206800000000001</v>
      </c>
      <c r="C346">
        <v>19.655200000000001</v>
      </c>
      <c r="D346">
        <v>16.892499999999998</v>
      </c>
      <c r="E346">
        <v>14.586899757385254</v>
      </c>
      <c r="F346">
        <v>10.6342</v>
      </c>
      <c r="G346">
        <v>9.7166999999999994</v>
      </c>
      <c r="H346">
        <v>10.596299999999999</v>
      </c>
      <c r="I346">
        <v>14.1561</v>
      </c>
      <c r="J346">
        <v>17.894100189208984</v>
      </c>
      <c r="K346">
        <v>19.980599999999999</v>
      </c>
      <c r="L346">
        <v>20.420400000000001</v>
      </c>
      <c r="M346">
        <v>23.049900000000001</v>
      </c>
      <c r="N346">
        <v>16.649139999999999</v>
      </c>
    </row>
    <row r="347" spans="1:14" x14ac:dyDescent="0.35">
      <c r="A347" s="3">
        <v>2425</v>
      </c>
      <c r="B347">
        <v>22.453700000000001</v>
      </c>
      <c r="C347">
        <v>19.9284</v>
      </c>
      <c r="D347">
        <v>16.7606</v>
      </c>
      <c r="E347">
        <v>14.302000045776367</v>
      </c>
      <c r="F347">
        <v>10.087300000000001</v>
      </c>
      <c r="G347">
        <v>9.2223699999999997</v>
      </c>
      <c r="H347">
        <v>9.9527800000000006</v>
      </c>
      <c r="I347">
        <v>13.754899999999999</v>
      </c>
      <c r="J347">
        <v>17.162099838256836</v>
      </c>
      <c r="K347">
        <v>19.709199999999999</v>
      </c>
      <c r="L347">
        <v>20.711300000000001</v>
      </c>
      <c r="M347">
        <v>22.715199999999999</v>
      </c>
      <c r="N347">
        <v>16.396650000000001</v>
      </c>
    </row>
    <row r="348" spans="1:14" x14ac:dyDescent="0.35">
      <c r="A348" s="3">
        <v>2426</v>
      </c>
      <c r="B348">
        <v>22.710100000000001</v>
      </c>
      <c r="C348">
        <v>20.668099999999999</v>
      </c>
      <c r="D348">
        <v>17.651700000000002</v>
      </c>
      <c r="E348">
        <v>14.885899543762207</v>
      </c>
      <c r="F348">
        <v>10.936999999999999</v>
      </c>
      <c r="G348">
        <v>9.7841299999999993</v>
      </c>
      <c r="H348">
        <v>10.6717</v>
      </c>
      <c r="I348">
        <v>14.3809</v>
      </c>
      <c r="J348">
        <v>17.978799819946289</v>
      </c>
      <c r="K348">
        <v>20.133800000000001</v>
      </c>
      <c r="L348">
        <v>20.882999999999999</v>
      </c>
      <c r="M348">
        <v>22.9313</v>
      </c>
      <c r="N348">
        <v>16.968039999999998</v>
      </c>
    </row>
    <row r="349" spans="1:14" x14ac:dyDescent="0.35">
      <c r="A349" s="3">
        <v>2427</v>
      </c>
      <c r="B349">
        <v>23.7257</v>
      </c>
      <c r="C349">
        <v>21.725000000000001</v>
      </c>
      <c r="D349">
        <v>18.545100000000001</v>
      </c>
      <c r="E349">
        <v>15.316300392150879</v>
      </c>
      <c r="F349">
        <v>10.802099999999999</v>
      </c>
      <c r="G349">
        <v>9.6166300000000007</v>
      </c>
      <c r="H349">
        <v>10.577</v>
      </c>
      <c r="I349">
        <v>14.434699999999999</v>
      </c>
      <c r="J349">
        <v>18.575700759887695</v>
      </c>
      <c r="K349">
        <v>20.5213</v>
      </c>
      <c r="L349">
        <v>21.810199999999998</v>
      </c>
      <c r="M349">
        <v>24.131499999999999</v>
      </c>
      <c r="N349">
        <v>17.481770000000001</v>
      </c>
    </row>
    <row r="350" spans="1:14" x14ac:dyDescent="0.35">
      <c r="A350" s="3">
        <v>2428</v>
      </c>
      <c r="B350">
        <v>23.565000000000001</v>
      </c>
      <c r="C350">
        <v>21.192299999999999</v>
      </c>
      <c r="D350">
        <v>18.1953</v>
      </c>
      <c r="E350">
        <v>15.180700302124023</v>
      </c>
      <c r="F350">
        <v>10.6616</v>
      </c>
      <c r="G350">
        <v>9.4852900000000009</v>
      </c>
      <c r="H350">
        <v>10.3566</v>
      </c>
      <c r="I350">
        <v>14.204700000000001</v>
      </c>
      <c r="J350">
        <v>17.983100891113281</v>
      </c>
      <c r="K350">
        <v>20.3078</v>
      </c>
      <c r="L350">
        <v>21.529299999999999</v>
      </c>
      <c r="M350">
        <v>23.6418</v>
      </c>
      <c r="N350">
        <v>17.191960000000002</v>
      </c>
    </row>
    <row r="351" spans="1:14" x14ac:dyDescent="0.35">
      <c r="A351" s="3">
        <v>2429</v>
      </c>
      <c r="B351">
        <v>21.971599999999999</v>
      </c>
      <c r="C351">
        <v>19.3261</v>
      </c>
      <c r="D351">
        <v>16.405899999999999</v>
      </c>
      <c r="E351">
        <v>14.643699645996094</v>
      </c>
      <c r="F351">
        <v>10.6135</v>
      </c>
      <c r="G351">
        <v>9.7985600000000002</v>
      </c>
      <c r="H351">
        <v>10.6187</v>
      </c>
      <c r="I351">
        <v>14.071899999999999</v>
      </c>
      <c r="J351">
        <v>17.616899490356445</v>
      </c>
      <c r="K351">
        <v>19.597000000000001</v>
      </c>
      <c r="L351">
        <v>20.355</v>
      </c>
      <c r="M351">
        <v>22.324000000000002</v>
      </c>
      <c r="N351">
        <v>16.445239999999998</v>
      </c>
    </row>
    <row r="352" spans="1:14" x14ac:dyDescent="0.35">
      <c r="A352" s="3">
        <v>2430</v>
      </c>
      <c r="B352">
        <v>22.810099999999998</v>
      </c>
      <c r="C352">
        <v>20.619199999999999</v>
      </c>
      <c r="D352">
        <v>17.416499999999999</v>
      </c>
      <c r="E352">
        <v>14.767299652099609</v>
      </c>
      <c r="F352">
        <v>10.8606</v>
      </c>
      <c r="G352">
        <v>9.7516400000000001</v>
      </c>
      <c r="H352">
        <v>10.5482</v>
      </c>
      <c r="I352">
        <v>14.1852</v>
      </c>
      <c r="J352">
        <v>17.847499847412109</v>
      </c>
      <c r="K352">
        <v>19.990400000000001</v>
      </c>
      <c r="L352">
        <v>20.957999999999998</v>
      </c>
      <c r="M352">
        <v>23.342500000000001</v>
      </c>
      <c r="N352">
        <v>16.924759999999999</v>
      </c>
    </row>
    <row r="353" spans="1:14" x14ac:dyDescent="0.35">
      <c r="A353" s="3">
        <v>2431</v>
      </c>
      <c r="B353">
        <v>24.718900000000001</v>
      </c>
      <c r="C353">
        <v>22.0215</v>
      </c>
      <c r="D353">
        <v>19.376899999999999</v>
      </c>
      <c r="E353">
        <v>16.233400344848633</v>
      </c>
      <c r="F353">
        <v>11.5458</v>
      </c>
      <c r="G353">
        <v>10.638500000000001</v>
      </c>
      <c r="H353">
        <v>11.410399999999999</v>
      </c>
      <c r="I353">
        <v>15.201000000000001</v>
      </c>
      <c r="J353">
        <v>19.222499847412109</v>
      </c>
      <c r="K353">
        <v>21.5242</v>
      </c>
      <c r="L353">
        <v>22.441500000000001</v>
      </c>
      <c r="M353">
        <v>24.754799999999999</v>
      </c>
      <c r="N353">
        <v>18.257449999999999</v>
      </c>
    </row>
    <row r="354" spans="1:14" x14ac:dyDescent="0.35">
      <c r="A354" s="3">
        <v>2439</v>
      </c>
      <c r="B354">
        <v>22.559699999999999</v>
      </c>
      <c r="C354">
        <v>20.2301</v>
      </c>
      <c r="D354">
        <v>17.5535</v>
      </c>
      <c r="E354">
        <v>15.201399803161621</v>
      </c>
      <c r="F354">
        <v>11.1877</v>
      </c>
      <c r="G354">
        <v>10.178900000000001</v>
      </c>
      <c r="H354">
        <v>10.975199999999999</v>
      </c>
      <c r="I354">
        <v>14.4254</v>
      </c>
      <c r="J354">
        <v>18.214099884033203</v>
      </c>
      <c r="K354">
        <v>20.125499999999999</v>
      </c>
      <c r="L354">
        <v>20.778600000000001</v>
      </c>
      <c r="M354">
        <v>22.9177</v>
      </c>
      <c r="N354">
        <v>17.028980000000001</v>
      </c>
    </row>
    <row r="355" spans="1:14" x14ac:dyDescent="0.35">
      <c r="A355" s="3">
        <v>2440</v>
      </c>
      <c r="B355">
        <v>22.6143</v>
      </c>
      <c r="C355">
        <v>19.6419</v>
      </c>
      <c r="D355">
        <v>17.6432</v>
      </c>
      <c r="E355">
        <v>15.387399673461914</v>
      </c>
      <c r="F355">
        <v>11.593400000000001</v>
      </c>
      <c r="G355">
        <v>10.56</v>
      </c>
      <c r="H355">
        <v>11.435499999999999</v>
      </c>
      <c r="I355">
        <v>14.9184</v>
      </c>
      <c r="J355">
        <v>18.591100692749023</v>
      </c>
      <c r="K355">
        <v>20.631</v>
      </c>
      <c r="L355">
        <v>21.165400000000002</v>
      </c>
      <c r="M355">
        <v>23.3368</v>
      </c>
      <c r="N355">
        <v>17.293199999999999</v>
      </c>
    </row>
    <row r="356" spans="1:14" x14ac:dyDescent="0.35">
      <c r="A356" s="3">
        <v>2441</v>
      </c>
      <c r="B356">
        <v>22.7073</v>
      </c>
      <c r="C356">
        <v>19.992100000000001</v>
      </c>
      <c r="D356">
        <v>17.5306</v>
      </c>
      <c r="E356">
        <v>15.319199562072754</v>
      </c>
      <c r="F356">
        <v>11.410600000000001</v>
      </c>
      <c r="G356">
        <v>10.351100000000001</v>
      </c>
      <c r="H356">
        <v>11.2013</v>
      </c>
      <c r="I356">
        <v>14.579599999999999</v>
      </c>
      <c r="J356">
        <v>18.253700256347656</v>
      </c>
      <c r="K356">
        <v>20.141100000000002</v>
      </c>
      <c r="L356">
        <v>20.675000000000001</v>
      </c>
      <c r="M356">
        <v>22.549499999999998</v>
      </c>
      <c r="N356">
        <v>17.059259999999998</v>
      </c>
    </row>
    <row r="357" spans="1:14" x14ac:dyDescent="0.35">
      <c r="A357" s="3">
        <v>2443</v>
      </c>
      <c r="B357">
        <v>23.267499999999998</v>
      </c>
      <c r="C357">
        <v>21.496700000000001</v>
      </c>
      <c r="D357">
        <v>18.212900000000001</v>
      </c>
      <c r="E357">
        <v>15.079000473022461</v>
      </c>
      <c r="F357">
        <v>10.8239</v>
      </c>
      <c r="G357">
        <v>9.7542399999999994</v>
      </c>
      <c r="H357">
        <v>10.645099999999999</v>
      </c>
      <c r="I357">
        <v>14.5055</v>
      </c>
      <c r="J357">
        <v>18.474800109863281</v>
      </c>
      <c r="K357">
        <v>20.372299999999999</v>
      </c>
      <c r="L357">
        <v>21.245999999999999</v>
      </c>
      <c r="M357">
        <v>23.5214</v>
      </c>
      <c r="N357">
        <v>17.283280000000001</v>
      </c>
    </row>
    <row r="358" spans="1:14" x14ac:dyDescent="0.35">
      <c r="A358" s="3">
        <v>2444</v>
      </c>
      <c r="B358">
        <v>24.087399999999999</v>
      </c>
      <c r="C358">
        <v>21.576799999999999</v>
      </c>
      <c r="D358">
        <v>18.835899999999999</v>
      </c>
      <c r="E358">
        <v>15.899100303649902</v>
      </c>
      <c r="F358">
        <v>11.205299999999999</v>
      </c>
      <c r="G358">
        <v>10.162599999999999</v>
      </c>
      <c r="H358">
        <v>11.040100000000001</v>
      </c>
      <c r="I358">
        <v>14.788399999999999</v>
      </c>
      <c r="J358">
        <v>18.886699676513672</v>
      </c>
      <c r="K358">
        <v>21.113800000000001</v>
      </c>
      <c r="L358">
        <v>21.904299999999999</v>
      </c>
      <c r="M358">
        <v>23.911999999999999</v>
      </c>
      <c r="N358">
        <v>17.784369999999999</v>
      </c>
    </row>
    <row r="359" spans="1:14" x14ac:dyDescent="0.35">
      <c r="A359" s="3">
        <v>2445</v>
      </c>
      <c r="B359">
        <v>24.228400000000001</v>
      </c>
      <c r="C359">
        <v>21.978200000000001</v>
      </c>
      <c r="D359">
        <v>19.023499999999999</v>
      </c>
      <c r="E359">
        <v>15.741100311279297</v>
      </c>
      <c r="F359">
        <v>11.1546</v>
      </c>
      <c r="G359">
        <v>10.019600000000001</v>
      </c>
      <c r="H359">
        <v>10.842000000000001</v>
      </c>
      <c r="I359">
        <v>14.705500000000001</v>
      </c>
      <c r="J359">
        <v>18.915599822998047</v>
      </c>
      <c r="K359">
        <v>20.907499999999999</v>
      </c>
      <c r="L359">
        <v>22.1099</v>
      </c>
      <c r="M359">
        <v>24.364899999999999</v>
      </c>
      <c r="N359">
        <v>17.83257</v>
      </c>
    </row>
    <row r="360" spans="1:14" x14ac:dyDescent="0.35">
      <c r="A360" s="3">
        <v>2446</v>
      </c>
      <c r="B360">
        <v>21.7</v>
      </c>
      <c r="C360">
        <v>19.138000000000002</v>
      </c>
      <c r="D360">
        <v>16.8447</v>
      </c>
      <c r="E360">
        <v>14.80840015411377</v>
      </c>
      <c r="F360">
        <v>10.856199999999999</v>
      </c>
      <c r="G360">
        <v>9.9621899999999997</v>
      </c>
      <c r="H360">
        <v>10.7804</v>
      </c>
      <c r="I360">
        <v>14.146599999999999</v>
      </c>
      <c r="J360">
        <v>17.840900421142578</v>
      </c>
      <c r="K360">
        <v>19.735399999999998</v>
      </c>
      <c r="L360">
        <v>20.0259</v>
      </c>
      <c r="M360">
        <v>21.992100000000001</v>
      </c>
      <c r="N360">
        <v>16.485900000000001</v>
      </c>
    </row>
    <row r="361" spans="1:14" x14ac:dyDescent="0.35">
      <c r="A361" s="3">
        <v>2447</v>
      </c>
      <c r="B361">
        <v>22.9894</v>
      </c>
      <c r="C361">
        <v>20.752500000000001</v>
      </c>
      <c r="D361">
        <v>17.977599999999999</v>
      </c>
      <c r="E361">
        <v>15.585800170898438</v>
      </c>
      <c r="F361">
        <v>11.592599999999999</v>
      </c>
      <c r="G361">
        <v>10.605399999999999</v>
      </c>
      <c r="H361">
        <v>11.3391</v>
      </c>
      <c r="I361">
        <v>14.978300000000001</v>
      </c>
      <c r="J361">
        <v>18.832799911499023</v>
      </c>
      <c r="K361">
        <v>20.5504</v>
      </c>
      <c r="L361">
        <v>21.106100000000001</v>
      </c>
      <c r="M361">
        <v>23.317799999999998</v>
      </c>
      <c r="N361">
        <v>17.468979999999998</v>
      </c>
    </row>
    <row r="362" spans="1:14" x14ac:dyDescent="0.35">
      <c r="A362" s="3">
        <v>2448</v>
      </c>
      <c r="B362">
        <v>23.5122</v>
      </c>
      <c r="C362">
        <v>20.976199999999999</v>
      </c>
      <c r="D362">
        <v>18.318999999999999</v>
      </c>
      <c r="E362">
        <v>15.693300247192383</v>
      </c>
      <c r="F362">
        <v>11.5617</v>
      </c>
      <c r="G362">
        <v>10.5273</v>
      </c>
      <c r="H362">
        <v>11.432700000000001</v>
      </c>
      <c r="I362">
        <v>15.162000000000001</v>
      </c>
      <c r="J362">
        <v>19.192899703979492</v>
      </c>
      <c r="K362">
        <v>20.864999999999998</v>
      </c>
      <c r="L362">
        <v>21.141100000000002</v>
      </c>
      <c r="M362">
        <v>23.591200000000001</v>
      </c>
      <c r="N362">
        <v>17.664549999999998</v>
      </c>
    </row>
    <row r="363" spans="1:14" x14ac:dyDescent="0.35">
      <c r="A363" s="3">
        <v>2449</v>
      </c>
      <c r="B363">
        <v>22.227699999999999</v>
      </c>
      <c r="C363">
        <v>19.886800000000001</v>
      </c>
      <c r="D363">
        <v>17.231100000000001</v>
      </c>
      <c r="E363">
        <v>15.370599746704102</v>
      </c>
      <c r="F363">
        <v>11.5185</v>
      </c>
      <c r="G363">
        <v>10.601699999999999</v>
      </c>
      <c r="H363">
        <v>11.268599999999999</v>
      </c>
      <c r="I363">
        <v>14.8736</v>
      </c>
      <c r="J363">
        <v>18.594100952148438</v>
      </c>
      <c r="K363">
        <v>20.152899999999999</v>
      </c>
      <c r="L363">
        <v>20.444199999999999</v>
      </c>
      <c r="M363">
        <v>22.669799999999999</v>
      </c>
      <c r="N363">
        <v>17.069970000000001</v>
      </c>
    </row>
    <row r="364" spans="1:14" x14ac:dyDescent="0.35">
      <c r="A364" s="3">
        <v>2450</v>
      </c>
      <c r="B364">
        <v>23.1388</v>
      </c>
      <c r="C364">
        <v>20.433499999999999</v>
      </c>
      <c r="D364">
        <v>18.103100000000001</v>
      </c>
      <c r="E364">
        <v>15.990900039672852</v>
      </c>
      <c r="F364">
        <v>11.9998</v>
      </c>
      <c r="G364">
        <v>10.913399999999999</v>
      </c>
      <c r="H364">
        <v>11.830500000000001</v>
      </c>
      <c r="I364">
        <v>15.370900000000001</v>
      </c>
      <c r="J364">
        <v>18.990900039672852</v>
      </c>
      <c r="K364">
        <v>20.7805</v>
      </c>
      <c r="L364">
        <v>21.292999999999999</v>
      </c>
      <c r="M364">
        <v>23.192299999999999</v>
      </c>
      <c r="N364">
        <v>17.669799999999999</v>
      </c>
    </row>
    <row r="365" spans="1:14" x14ac:dyDescent="0.35">
      <c r="A365" s="3">
        <v>2452</v>
      </c>
      <c r="B365">
        <v>23.8309</v>
      </c>
      <c r="C365">
        <v>21.235499999999998</v>
      </c>
      <c r="D365">
        <v>18.7652</v>
      </c>
      <c r="E365">
        <v>16.071199417114258</v>
      </c>
      <c r="F365">
        <v>11.6004</v>
      </c>
      <c r="G365">
        <v>10.5318</v>
      </c>
      <c r="H365">
        <v>11.558</v>
      </c>
      <c r="I365">
        <v>15.349600000000001</v>
      </c>
      <c r="J365">
        <v>19.504999160766602</v>
      </c>
      <c r="K365">
        <v>21.134699999999999</v>
      </c>
      <c r="L365">
        <v>21.631599999999999</v>
      </c>
      <c r="M365">
        <v>23.895700000000001</v>
      </c>
      <c r="N365">
        <v>17.925799999999999</v>
      </c>
    </row>
    <row r="366" spans="1:14" x14ac:dyDescent="0.35">
      <c r="A366" s="3">
        <v>2453</v>
      </c>
      <c r="B366">
        <v>22.375299999999999</v>
      </c>
      <c r="C366">
        <v>19.606200000000001</v>
      </c>
      <c r="D366">
        <v>17.2895</v>
      </c>
      <c r="E366">
        <v>15.597399711608887</v>
      </c>
      <c r="F366">
        <v>11.697100000000001</v>
      </c>
      <c r="G366">
        <v>10.661</v>
      </c>
      <c r="H366">
        <v>11.8246</v>
      </c>
      <c r="I366">
        <v>15.000299999999999</v>
      </c>
      <c r="J366">
        <v>18.622699737548828</v>
      </c>
      <c r="K366">
        <v>20.244299999999999</v>
      </c>
      <c r="L366">
        <v>20.4407</v>
      </c>
      <c r="M366">
        <v>22.6449</v>
      </c>
      <c r="N366">
        <v>17.167000000000002</v>
      </c>
    </row>
    <row r="367" spans="1:14" x14ac:dyDescent="0.35">
      <c r="A367" s="3">
        <v>2454</v>
      </c>
      <c r="B367">
        <v>21.6875</v>
      </c>
      <c r="C367">
        <v>19.384799999999998</v>
      </c>
      <c r="D367">
        <v>16.744</v>
      </c>
      <c r="E367">
        <v>15.124699592590332</v>
      </c>
      <c r="F367">
        <v>11.39</v>
      </c>
      <c r="G367">
        <v>10.2921</v>
      </c>
      <c r="H367">
        <v>11.2692</v>
      </c>
      <c r="I367">
        <v>14.644</v>
      </c>
      <c r="J367">
        <v>18.69059944152832</v>
      </c>
      <c r="K367">
        <v>20.200099999999999</v>
      </c>
      <c r="L367">
        <v>20.339099999999998</v>
      </c>
      <c r="M367">
        <v>22.118200000000002</v>
      </c>
      <c r="N367">
        <v>16.823689999999999</v>
      </c>
    </row>
    <row r="368" spans="1:14" x14ac:dyDescent="0.35">
      <c r="A368" s="3">
        <v>2455</v>
      </c>
      <c r="B368">
        <v>23.507000000000001</v>
      </c>
      <c r="C368">
        <v>21.045100000000001</v>
      </c>
      <c r="D368">
        <v>18.461200000000002</v>
      </c>
      <c r="E368">
        <v>15.671899795532227</v>
      </c>
      <c r="F368">
        <v>11.519399999999999</v>
      </c>
      <c r="G368">
        <v>10.4777</v>
      </c>
      <c r="H368">
        <v>11.3729</v>
      </c>
      <c r="I368">
        <v>15.1873</v>
      </c>
      <c r="J368">
        <v>19.241399765014648</v>
      </c>
      <c r="K368">
        <v>20.886700000000001</v>
      </c>
      <c r="L368">
        <v>21.154199999999999</v>
      </c>
      <c r="M368">
        <v>23.661200000000001</v>
      </c>
      <c r="N368">
        <v>17.682169999999999</v>
      </c>
    </row>
    <row r="369" spans="1:14" x14ac:dyDescent="0.35">
      <c r="A369" s="3">
        <v>2456</v>
      </c>
      <c r="B369">
        <v>24.132000000000001</v>
      </c>
      <c r="C369">
        <v>21.328800000000001</v>
      </c>
      <c r="D369">
        <v>19.120200000000001</v>
      </c>
      <c r="E369">
        <v>16.348899841308594</v>
      </c>
      <c r="F369">
        <v>12.002800000000001</v>
      </c>
      <c r="G369">
        <v>10.8063</v>
      </c>
      <c r="H369">
        <v>11.9229</v>
      </c>
      <c r="I369">
        <v>15.6633</v>
      </c>
      <c r="J369">
        <v>19.593299865722656</v>
      </c>
      <c r="K369">
        <v>21.397400000000001</v>
      </c>
      <c r="L369">
        <v>22.248000000000001</v>
      </c>
      <c r="M369">
        <v>24.394100000000002</v>
      </c>
      <c r="N369">
        <v>18.246500000000001</v>
      </c>
    </row>
    <row r="370" spans="1:14" x14ac:dyDescent="0.35">
      <c r="A370" s="3">
        <v>2460</v>
      </c>
      <c r="B370">
        <v>23.549399999999999</v>
      </c>
      <c r="C370">
        <v>20.6876</v>
      </c>
      <c r="D370">
        <v>19.0396</v>
      </c>
      <c r="E370">
        <v>16.346099853515625</v>
      </c>
      <c r="F370">
        <v>12.507300000000001</v>
      </c>
      <c r="G370">
        <v>11.1419</v>
      </c>
      <c r="H370">
        <v>12.2622</v>
      </c>
      <c r="I370">
        <v>15.7486</v>
      </c>
      <c r="J370">
        <v>19.406499862670898</v>
      </c>
      <c r="K370">
        <v>21.127400000000002</v>
      </c>
      <c r="L370">
        <v>22.251899999999999</v>
      </c>
      <c r="M370">
        <v>24.218</v>
      </c>
      <c r="N370">
        <v>18.190539999999999</v>
      </c>
    </row>
    <row r="371" spans="1:14" x14ac:dyDescent="0.35">
      <c r="A371" s="3">
        <v>2462</v>
      </c>
      <c r="B371">
        <v>23.9954</v>
      </c>
      <c r="C371">
        <v>21.3933</v>
      </c>
      <c r="D371">
        <v>19.1465</v>
      </c>
      <c r="E371">
        <v>16.193700790405273</v>
      </c>
      <c r="F371">
        <v>12.2044</v>
      </c>
      <c r="G371">
        <v>10.9481</v>
      </c>
      <c r="H371">
        <v>12.0451</v>
      </c>
      <c r="I371">
        <v>15.688499999999999</v>
      </c>
      <c r="J371">
        <v>19.606199264526367</v>
      </c>
      <c r="K371">
        <v>21.593699999999998</v>
      </c>
      <c r="L371">
        <v>22.744199999999999</v>
      </c>
      <c r="M371">
        <v>24.648599999999998</v>
      </c>
      <c r="N371">
        <v>18.350639999999999</v>
      </c>
    </row>
    <row r="372" spans="1:14" x14ac:dyDescent="0.35">
      <c r="A372" s="3">
        <v>2463</v>
      </c>
      <c r="B372">
        <v>24.242799999999999</v>
      </c>
      <c r="C372">
        <v>21.527200000000001</v>
      </c>
      <c r="D372">
        <v>19.169899999999998</v>
      </c>
      <c r="E372">
        <v>15.943900108337402</v>
      </c>
      <c r="F372">
        <v>12.132099999999999</v>
      </c>
      <c r="G372">
        <v>10.874000000000001</v>
      </c>
      <c r="H372">
        <v>12.1632</v>
      </c>
      <c r="I372">
        <v>15.7997</v>
      </c>
      <c r="J372">
        <v>19.709299087524414</v>
      </c>
      <c r="K372">
        <v>21.448799999999999</v>
      </c>
      <c r="L372">
        <v>22.886500000000002</v>
      </c>
      <c r="M372">
        <v>24.916699999999999</v>
      </c>
      <c r="N372">
        <v>18.40117</v>
      </c>
    </row>
    <row r="373" spans="1:14" x14ac:dyDescent="0.35">
      <c r="A373" s="3">
        <v>2464</v>
      </c>
      <c r="B373">
        <v>24.827200000000001</v>
      </c>
      <c r="C373">
        <v>21.971299999999999</v>
      </c>
      <c r="D373">
        <v>19.7438</v>
      </c>
      <c r="E373">
        <v>16.22450065612793</v>
      </c>
      <c r="F373">
        <v>12.085900000000001</v>
      </c>
      <c r="G373">
        <v>10.7111</v>
      </c>
      <c r="H373">
        <v>12.0077</v>
      </c>
      <c r="I373">
        <v>15.757999999999999</v>
      </c>
      <c r="J373">
        <v>19.993400573730469</v>
      </c>
      <c r="K373">
        <v>21.871700000000001</v>
      </c>
      <c r="L373">
        <v>23.2029</v>
      </c>
      <c r="M373">
        <v>25.366399999999999</v>
      </c>
      <c r="N373">
        <v>18.646989999999999</v>
      </c>
    </row>
    <row r="374" spans="1:14" x14ac:dyDescent="0.35">
      <c r="A374" s="3">
        <v>2465</v>
      </c>
      <c r="B374">
        <v>24.149899999999999</v>
      </c>
      <c r="C374">
        <v>21.503</v>
      </c>
      <c r="D374">
        <v>19.096900000000002</v>
      </c>
      <c r="E374">
        <v>16.048700332641602</v>
      </c>
      <c r="F374">
        <v>12.1228</v>
      </c>
      <c r="G374">
        <v>10.963100000000001</v>
      </c>
      <c r="H374">
        <v>12.205299999999999</v>
      </c>
      <c r="I374">
        <v>15.7308</v>
      </c>
      <c r="J374">
        <v>19.64940071105957</v>
      </c>
      <c r="K374">
        <v>21.372299999999999</v>
      </c>
      <c r="L374">
        <v>22.748699999999999</v>
      </c>
      <c r="M374">
        <v>24.7501</v>
      </c>
      <c r="N374">
        <v>18.361750000000001</v>
      </c>
    </row>
    <row r="375" spans="1:14" x14ac:dyDescent="0.35">
      <c r="A375" s="3">
        <v>2466</v>
      </c>
      <c r="B375">
        <v>25.095600000000001</v>
      </c>
      <c r="C375">
        <v>22.086200000000002</v>
      </c>
      <c r="D375">
        <v>19.905100000000001</v>
      </c>
      <c r="E375">
        <v>16.481599807739258</v>
      </c>
      <c r="F375">
        <v>12.1968</v>
      </c>
      <c r="G375">
        <v>10.7963</v>
      </c>
      <c r="H375">
        <v>12.223100000000001</v>
      </c>
      <c r="I375">
        <v>15.861000000000001</v>
      </c>
      <c r="J375">
        <v>20.037599563598633</v>
      </c>
      <c r="K375">
        <v>21.959199999999999</v>
      </c>
      <c r="L375">
        <v>23.577100000000002</v>
      </c>
      <c r="M375">
        <v>25.727399999999999</v>
      </c>
      <c r="N375">
        <v>18.82892</v>
      </c>
    </row>
    <row r="376" spans="1:14" x14ac:dyDescent="0.35">
      <c r="A376" s="3">
        <v>2469</v>
      </c>
      <c r="B376">
        <v>22.837700000000002</v>
      </c>
      <c r="C376">
        <v>20.1708</v>
      </c>
      <c r="D376">
        <v>18.444199999999999</v>
      </c>
      <c r="E376">
        <v>15.756600379943848</v>
      </c>
      <c r="F376">
        <v>12.368</v>
      </c>
      <c r="G376">
        <v>10.938599999999999</v>
      </c>
      <c r="H376">
        <v>12.3111</v>
      </c>
      <c r="I376">
        <v>15.6777</v>
      </c>
      <c r="J376">
        <v>19.341299057006836</v>
      </c>
      <c r="K376">
        <v>20.8993</v>
      </c>
      <c r="L376">
        <v>22.277200000000001</v>
      </c>
      <c r="M376">
        <v>23.835899999999999</v>
      </c>
      <c r="N376">
        <v>17.904869999999999</v>
      </c>
    </row>
    <row r="377" spans="1:14" x14ac:dyDescent="0.35">
      <c r="A377" s="3">
        <v>2470</v>
      </c>
      <c r="B377">
        <v>23.409500000000001</v>
      </c>
      <c r="C377">
        <v>20.684000000000001</v>
      </c>
      <c r="D377">
        <v>18.840599999999998</v>
      </c>
      <c r="E377">
        <v>16.038400650024414</v>
      </c>
      <c r="F377">
        <v>12.3697</v>
      </c>
      <c r="G377">
        <v>10.9329</v>
      </c>
      <c r="H377">
        <v>12.247299999999999</v>
      </c>
      <c r="I377">
        <v>15.672700000000001</v>
      </c>
      <c r="J377">
        <v>19.495599746704102</v>
      </c>
      <c r="K377">
        <v>21.294899999999998</v>
      </c>
      <c r="L377">
        <v>22.794699999999999</v>
      </c>
      <c r="M377">
        <v>24.439900000000002</v>
      </c>
      <c r="N377">
        <v>18.185020000000002</v>
      </c>
    </row>
    <row r="378" spans="1:14" x14ac:dyDescent="0.35">
      <c r="A378" s="3">
        <v>2471</v>
      </c>
      <c r="B378">
        <v>24.064499999999999</v>
      </c>
      <c r="C378">
        <v>21.295400000000001</v>
      </c>
      <c r="D378">
        <v>18.969000000000001</v>
      </c>
      <c r="E378">
        <v>15.898699760437012</v>
      </c>
      <c r="F378">
        <v>12.341100000000001</v>
      </c>
      <c r="G378">
        <v>10.981299999999999</v>
      </c>
      <c r="H378">
        <v>12.184100000000001</v>
      </c>
      <c r="I378">
        <v>15.5558</v>
      </c>
      <c r="J378">
        <v>19.470800399780273</v>
      </c>
      <c r="K378">
        <v>21.478100000000001</v>
      </c>
      <c r="L378">
        <v>23.051400000000001</v>
      </c>
      <c r="M378">
        <v>24.722999999999999</v>
      </c>
      <c r="N378">
        <v>18.334430000000001</v>
      </c>
    </row>
    <row r="379" spans="1:14" x14ac:dyDescent="0.35">
      <c r="A379" s="3">
        <v>2472</v>
      </c>
      <c r="B379">
        <v>24.2319</v>
      </c>
      <c r="C379">
        <v>21.415500000000002</v>
      </c>
      <c r="D379">
        <v>19.195399999999999</v>
      </c>
      <c r="E379">
        <v>15.800299644470215</v>
      </c>
      <c r="F379">
        <v>12.258599999999999</v>
      </c>
      <c r="G379">
        <v>10.910399999999999</v>
      </c>
      <c r="H379">
        <v>12.279</v>
      </c>
      <c r="I379">
        <v>15.705399999999999</v>
      </c>
      <c r="J379">
        <v>19.678499221801758</v>
      </c>
      <c r="K379">
        <v>21.550999999999998</v>
      </c>
      <c r="L379">
        <v>22.9956</v>
      </c>
      <c r="M379">
        <v>24.895600000000002</v>
      </c>
      <c r="N379">
        <v>18.409770000000002</v>
      </c>
    </row>
    <row r="380" spans="1:14" x14ac:dyDescent="0.35">
      <c r="A380" s="3">
        <v>2473</v>
      </c>
      <c r="B380">
        <v>24.557600000000001</v>
      </c>
      <c r="C380">
        <v>21.7912</v>
      </c>
      <c r="D380">
        <v>19.589500000000001</v>
      </c>
      <c r="E380">
        <v>16.059099197387695</v>
      </c>
      <c r="F380">
        <v>12.005699999999999</v>
      </c>
      <c r="G380">
        <v>10.6136</v>
      </c>
      <c r="H380">
        <v>12.171099999999999</v>
      </c>
      <c r="I380">
        <v>15.8041</v>
      </c>
      <c r="J380">
        <v>19.997200012207031</v>
      </c>
      <c r="K380">
        <v>21.764399999999998</v>
      </c>
      <c r="L380">
        <v>23.200800000000001</v>
      </c>
      <c r="M380">
        <v>25.374099999999999</v>
      </c>
      <c r="N380">
        <v>18.577369999999998</v>
      </c>
    </row>
    <row r="381" spans="1:14" x14ac:dyDescent="0.35">
      <c r="A381" s="3">
        <v>2474</v>
      </c>
      <c r="B381">
        <v>22.7774</v>
      </c>
      <c r="C381">
        <v>19.6769</v>
      </c>
      <c r="D381">
        <v>18.206900000000001</v>
      </c>
      <c r="E381">
        <v>15.562700271606445</v>
      </c>
      <c r="F381">
        <v>12.1548</v>
      </c>
      <c r="G381">
        <v>10.8834</v>
      </c>
      <c r="H381">
        <v>12.325200000000001</v>
      </c>
      <c r="I381">
        <v>15.553800000000001</v>
      </c>
      <c r="J381">
        <v>19.524299621582031</v>
      </c>
      <c r="K381">
        <v>20.8992</v>
      </c>
      <c r="L381">
        <v>22.346599999999999</v>
      </c>
      <c r="M381">
        <v>23.898900000000001</v>
      </c>
      <c r="N381">
        <v>17.817509999999999</v>
      </c>
    </row>
    <row r="382" spans="1:14" x14ac:dyDescent="0.35">
      <c r="A382" s="3">
        <v>2475</v>
      </c>
      <c r="B382">
        <v>22.841200000000001</v>
      </c>
      <c r="C382">
        <v>19.427700000000002</v>
      </c>
      <c r="D382">
        <v>17.898599999999998</v>
      </c>
      <c r="E382">
        <v>15.580599784851074</v>
      </c>
      <c r="F382">
        <v>12.166399999999999</v>
      </c>
      <c r="G382">
        <v>10.9068</v>
      </c>
      <c r="H382">
        <v>12.214399999999999</v>
      </c>
      <c r="I382">
        <v>15.5113</v>
      </c>
      <c r="J382">
        <v>19.501300811767578</v>
      </c>
      <c r="K382">
        <v>21.292999999999999</v>
      </c>
      <c r="L382">
        <v>22.4968</v>
      </c>
      <c r="M382">
        <v>23.8032</v>
      </c>
      <c r="N382">
        <v>17.803439999999998</v>
      </c>
    </row>
    <row r="383" spans="1:14" x14ac:dyDescent="0.35">
      <c r="A383" s="3">
        <v>2476</v>
      </c>
      <c r="B383">
        <v>24.06</v>
      </c>
      <c r="C383">
        <v>20.880299999999998</v>
      </c>
      <c r="D383">
        <v>19.2471</v>
      </c>
      <c r="E383">
        <v>16.42449951171875</v>
      </c>
      <c r="F383">
        <v>12.814</v>
      </c>
      <c r="G383">
        <v>11.402100000000001</v>
      </c>
      <c r="H383">
        <v>12.6767</v>
      </c>
      <c r="I383">
        <v>16.091000000000001</v>
      </c>
      <c r="J383">
        <v>19.918300628662109</v>
      </c>
      <c r="K383">
        <v>21.6983</v>
      </c>
      <c r="L383">
        <v>23.401399999999999</v>
      </c>
      <c r="M383">
        <v>25.084399999999999</v>
      </c>
      <c r="N383">
        <v>18.64151</v>
      </c>
    </row>
    <row r="384" spans="1:14" x14ac:dyDescent="0.35">
      <c r="A384" s="3">
        <v>2477</v>
      </c>
      <c r="B384">
        <v>23.832799999999999</v>
      </c>
      <c r="C384">
        <v>21.310700000000001</v>
      </c>
      <c r="D384">
        <v>18.9207</v>
      </c>
      <c r="E384">
        <v>15.524299621582031</v>
      </c>
      <c r="F384">
        <v>11.9802</v>
      </c>
      <c r="G384">
        <v>10.7629</v>
      </c>
      <c r="H384">
        <v>12.1152</v>
      </c>
      <c r="I384">
        <v>15.5124</v>
      </c>
      <c r="J384">
        <v>19.623500823974609</v>
      </c>
      <c r="K384">
        <v>21.427</v>
      </c>
      <c r="L384">
        <v>22.793099999999999</v>
      </c>
      <c r="M384">
        <v>24.552600000000002</v>
      </c>
      <c r="N384">
        <v>18.196280000000002</v>
      </c>
    </row>
    <row r="385" spans="1:14" x14ac:dyDescent="0.35">
      <c r="A385" s="3">
        <v>2478</v>
      </c>
      <c r="B385">
        <v>24.124700000000001</v>
      </c>
      <c r="C385">
        <v>21.5943</v>
      </c>
      <c r="D385">
        <v>19.239799999999999</v>
      </c>
      <c r="E385">
        <v>15.758899688720703</v>
      </c>
      <c r="F385">
        <v>11.877700000000001</v>
      </c>
      <c r="G385">
        <v>10.5769</v>
      </c>
      <c r="H385">
        <v>12.067299999999999</v>
      </c>
      <c r="I385">
        <v>15.632099999999999</v>
      </c>
      <c r="J385">
        <v>19.842199325561523</v>
      </c>
      <c r="K385">
        <v>21.3901</v>
      </c>
      <c r="L385">
        <v>23.029199999999999</v>
      </c>
      <c r="M385">
        <v>24.765499999999999</v>
      </c>
      <c r="N385">
        <v>18.32489</v>
      </c>
    </row>
    <row r="386" spans="1:14" x14ac:dyDescent="0.35">
      <c r="A386" s="3">
        <v>2479</v>
      </c>
      <c r="B386">
        <v>23.101299999999998</v>
      </c>
      <c r="C386">
        <v>20.718800000000002</v>
      </c>
      <c r="D386">
        <v>18.860299999999999</v>
      </c>
      <c r="E386">
        <v>15.611000061035156</v>
      </c>
      <c r="F386">
        <v>12.0748</v>
      </c>
      <c r="G386">
        <v>10.871</v>
      </c>
      <c r="H386">
        <v>12.2018</v>
      </c>
      <c r="I386">
        <v>15.409000000000001</v>
      </c>
      <c r="J386">
        <v>19.392499923706055</v>
      </c>
      <c r="K386">
        <v>21.0595</v>
      </c>
      <c r="L386">
        <v>22.373100000000001</v>
      </c>
      <c r="M386">
        <v>24.095600000000001</v>
      </c>
      <c r="N386">
        <v>17.980720000000002</v>
      </c>
    </row>
    <row r="387" spans="1:14" x14ac:dyDescent="0.35">
      <c r="A387" s="3">
        <v>2480</v>
      </c>
      <c r="B387">
        <v>22.900600000000001</v>
      </c>
      <c r="C387">
        <v>20.176500000000001</v>
      </c>
      <c r="D387">
        <v>18.368200000000002</v>
      </c>
      <c r="E387">
        <v>15.668299674987793</v>
      </c>
      <c r="F387">
        <v>12.042199999999999</v>
      </c>
      <c r="G387">
        <v>10.789</v>
      </c>
      <c r="H387">
        <v>12.0633</v>
      </c>
      <c r="I387">
        <v>15.4015</v>
      </c>
      <c r="J387">
        <v>19.098400115966797</v>
      </c>
      <c r="K387">
        <v>20.939800000000002</v>
      </c>
      <c r="L387">
        <v>22.2257</v>
      </c>
      <c r="M387">
        <v>23.889099999999999</v>
      </c>
      <c r="N387">
        <v>17.796880000000002</v>
      </c>
    </row>
    <row r="388" spans="1:14" x14ac:dyDescent="0.35">
      <c r="A388" s="3">
        <v>2481</v>
      </c>
      <c r="B388">
        <v>24.339700000000001</v>
      </c>
      <c r="C388">
        <v>21.555</v>
      </c>
      <c r="D388">
        <v>19.814399999999999</v>
      </c>
      <c r="E388">
        <v>16.316699981689453</v>
      </c>
      <c r="F388">
        <v>12.157500000000001</v>
      </c>
      <c r="G388">
        <v>10.8863</v>
      </c>
      <c r="H388">
        <v>12.4824</v>
      </c>
      <c r="I388">
        <v>15.696899999999999</v>
      </c>
      <c r="J388">
        <v>20.000799179077148</v>
      </c>
      <c r="K388">
        <v>21.6038</v>
      </c>
      <c r="L388">
        <v>23.485700000000001</v>
      </c>
      <c r="M388">
        <v>25.130800000000001</v>
      </c>
      <c r="N388">
        <v>18.622499999999999</v>
      </c>
    </row>
    <row r="389" spans="1:14" x14ac:dyDescent="0.35">
      <c r="A389" s="3">
        <v>2482</v>
      </c>
      <c r="B389">
        <v>22.319800000000001</v>
      </c>
      <c r="C389">
        <v>19.944400000000002</v>
      </c>
      <c r="D389">
        <v>18.46</v>
      </c>
      <c r="E389">
        <v>15.62559986114502</v>
      </c>
      <c r="F389">
        <v>12.309799999999999</v>
      </c>
      <c r="G389">
        <v>11.0524</v>
      </c>
      <c r="H389">
        <v>12.428599999999999</v>
      </c>
      <c r="I389">
        <v>15.3057</v>
      </c>
      <c r="J389">
        <v>19.350400924682617</v>
      </c>
      <c r="K389">
        <v>20.599900000000002</v>
      </c>
      <c r="L389">
        <v>21.594799999999999</v>
      </c>
      <c r="M389">
        <v>23.1371</v>
      </c>
      <c r="N389">
        <v>17.677379999999999</v>
      </c>
    </row>
    <row r="390" spans="1:14" x14ac:dyDescent="0.35">
      <c r="A390" s="3">
        <v>2483</v>
      </c>
      <c r="B390">
        <v>23.5593</v>
      </c>
      <c r="C390">
        <v>20.813800000000001</v>
      </c>
      <c r="D390">
        <v>19.333300000000001</v>
      </c>
      <c r="E390">
        <v>16.042400360107422</v>
      </c>
      <c r="F390">
        <v>12.3255</v>
      </c>
      <c r="G390">
        <v>11.0488</v>
      </c>
      <c r="H390">
        <v>12.6755</v>
      </c>
      <c r="I390">
        <v>15.680899999999999</v>
      </c>
      <c r="J390">
        <v>19.978900909423828</v>
      </c>
      <c r="K390">
        <v>21.1495</v>
      </c>
      <c r="L390">
        <v>22.436900000000001</v>
      </c>
      <c r="M390">
        <v>24.087199999999999</v>
      </c>
      <c r="N390">
        <v>18.260999999999999</v>
      </c>
    </row>
    <row r="391" spans="1:14" x14ac:dyDescent="0.35">
      <c r="A391" s="3">
        <v>2484</v>
      </c>
      <c r="B391">
        <v>22.1066</v>
      </c>
      <c r="C391">
        <v>19.1907</v>
      </c>
      <c r="D391">
        <v>18.0411</v>
      </c>
      <c r="E391">
        <v>15.495800018310547</v>
      </c>
      <c r="F391">
        <v>12.3384</v>
      </c>
      <c r="G391">
        <v>10.9138</v>
      </c>
      <c r="H391">
        <v>12.2759</v>
      </c>
      <c r="I391">
        <v>15.1028</v>
      </c>
      <c r="J391">
        <v>18.961000442504883</v>
      </c>
      <c r="K391">
        <v>20.383900000000001</v>
      </c>
      <c r="L391">
        <v>21.6434</v>
      </c>
      <c r="M391">
        <v>22.877300000000002</v>
      </c>
      <c r="N391">
        <v>17.444230000000001</v>
      </c>
    </row>
    <row r="392" spans="1:14" x14ac:dyDescent="0.35">
      <c r="A392" s="3">
        <v>2485</v>
      </c>
      <c r="B392">
        <v>24.620200000000001</v>
      </c>
      <c r="C392">
        <v>21.607199999999999</v>
      </c>
      <c r="D392">
        <v>20.204899999999999</v>
      </c>
      <c r="E392">
        <v>16.572500228881836</v>
      </c>
      <c r="F392">
        <v>12.7288</v>
      </c>
      <c r="G392">
        <v>11.3649</v>
      </c>
      <c r="H392">
        <v>12.9762</v>
      </c>
      <c r="I392">
        <v>16.123000000000001</v>
      </c>
      <c r="J392">
        <v>20.297100067138672</v>
      </c>
      <c r="K392">
        <v>21.318000000000001</v>
      </c>
      <c r="L392">
        <v>23.011600000000001</v>
      </c>
      <c r="M392">
        <v>24.946999999999999</v>
      </c>
      <c r="N392">
        <v>18.81428</v>
      </c>
    </row>
    <row r="393" spans="1:14" x14ac:dyDescent="0.35">
      <c r="A393" s="3">
        <v>2486</v>
      </c>
      <c r="B393">
        <v>23.956499999999998</v>
      </c>
      <c r="C393">
        <v>21.207000000000001</v>
      </c>
      <c r="D393">
        <v>19.891100000000002</v>
      </c>
      <c r="E393">
        <v>16.365900039672852</v>
      </c>
      <c r="F393">
        <v>12.7234</v>
      </c>
      <c r="G393">
        <v>11.391</v>
      </c>
      <c r="H393">
        <v>12.920199999999999</v>
      </c>
      <c r="I393">
        <v>15.9275</v>
      </c>
      <c r="J393">
        <v>20.132299423217773</v>
      </c>
      <c r="K393">
        <v>21.127099999999999</v>
      </c>
      <c r="L393">
        <v>22.671900000000001</v>
      </c>
      <c r="M393">
        <v>24.4787</v>
      </c>
      <c r="N393">
        <v>18.566050000000001</v>
      </c>
    </row>
    <row r="394" spans="1:14" x14ac:dyDescent="0.35">
      <c r="A394" s="3">
        <v>2487</v>
      </c>
      <c r="B394">
        <v>24.540299999999998</v>
      </c>
      <c r="C394">
        <v>21.7837</v>
      </c>
      <c r="D394">
        <v>20.133700000000001</v>
      </c>
      <c r="E394">
        <v>16.618099212646484</v>
      </c>
      <c r="F394">
        <v>12.499700000000001</v>
      </c>
      <c r="G394">
        <v>11.137600000000001</v>
      </c>
      <c r="H394">
        <v>12.8512</v>
      </c>
      <c r="I394">
        <v>16.196400000000001</v>
      </c>
      <c r="J394">
        <v>20.413900375366211</v>
      </c>
      <c r="K394">
        <v>21.5045</v>
      </c>
      <c r="L394">
        <v>23.193300000000001</v>
      </c>
      <c r="M394">
        <v>25.020199999999999</v>
      </c>
      <c r="N394">
        <v>18.824380000000001</v>
      </c>
    </row>
    <row r="395" spans="1:14" x14ac:dyDescent="0.35">
      <c r="A395" s="3">
        <v>2488</v>
      </c>
      <c r="B395">
        <v>24.33</v>
      </c>
      <c r="C395">
        <v>21.6432</v>
      </c>
      <c r="D395">
        <v>20.094100000000001</v>
      </c>
      <c r="E395">
        <v>16.551399230957031</v>
      </c>
      <c r="F395">
        <v>12.396800000000001</v>
      </c>
      <c r="G395">
        <v>11.0685</v>
      </c>
      <c r="H395">
        <v>12.769299999999999</v>
      </c>
      <c r="I395">
        <v>16.152100000000001</v>
      </c>
      <c r="J395">
        <v>20.423299789428711</v>
      </c>
      <c r="K395">
        <v>21.602399999999999</v>
      </c>
      <c r="L395">
        <v>23.1617</v>
      </c>
      <c r="M395">
        <v>24.8401</v>
      </c>
      <c r="N395">
        <v>18.752739999999999</v>
      </c>
    </row>
    <row r="396" spans="1:14" x14ac:dyDescent="0.35">
      <c r="A396" s="3">
        <v>2489</v>
      </c>
      <c r="B396">
        <v>24.2913</v>
      </c>
      <c r="C396">
        <v>21.604600000000001</v>
      </c>
      <c r="D396">
        <v>20.029599999999999</v>
      </c>
      <c r="E396">
        <v>16.511100769042969</v>
      </c>
      <c r="F396">
        <v>12.3245</v>
      </c>
      <c r="G396">
        <v>11.064399999999999</v>
      </c>
      <c r="H396">
        <v>12.700799999999999</v>
      </c>
      <c r="I396">
        <v>15.9613</v>
      </c>
      <c r="J396">
        <v>20.307500839233398</v>
      </c>
      <c r="K396">
        <v>21.533799999999999</v>
      </c>
      <c r="L396">
        <v>23.0458</v>
      </c>
      <c r="M396">
        <v>24.7607</v>
      </c>
      <c r="N396">
        <v>18.677949999999999</v>
      </c>
    </row>
    <row r="397" spans="1:14" x14ac:dyDescent="0.35">
      <c r="A397" s="3">
        <v>2490</v>
      </c>
      <c r="B397">
        <v>23.408899999999999</v>
      </c>
      <c r="C397">
        <v>20.754200000000001</v>
      </c>
      <c r="D397">
        <v>19.495799999999999</v>
      </c>
      <c r="E397">
        <v>16.028900146484375</v>
      </c>
      <c r="F397">
        <v>12.6686</v>
      </c>
      <c r="G397">
        <v>11.356</v>
      </c>
      <c r="H397">
        <v>12.824299999999999</v>
      </c>
      <c r="I397">
        <v>15.754099999999999</v>
      </c>
      <c r="J397">
        <v>19.978300094604492</v>
      </c>
      <c r="K397">
        <v>21.0748</v>
      </c>
      <c r="L397">
        <v>22.449300000000001</v>
      </c>
      <c r="M397">
        <v>24.091899999999999</v>
      </c>
      <c r="N397">
        <v>18.32376</v>
      </c>
    </row>
    <row r="398" spans="1:14" x14ac:dyDescent="0.35">
      <c r="A398" s="3">
        <v>2500</v>
      </c>
      <c r="B398">
        <v>22.620100000000001</v>
      </c>
      <c r="C398">
        <v>20.225899999999999</v>
      </c>
      <c r="D398">
        <v>17.073399999999999</v>
      </c>
      <c r="E398">
        <v>13.85830020904541</v>
      </c>
      <c r="F398">
        <v>9.8552099999999996</v>
      </c>
      <c r="G398">
        <v>8.6855600000000006</v>
      </c>
      <c r="H398">
        <v>9.8485800000000001</v>
      </c>
      <c r="I398">
        <v>13.4786</v>
      </c>
      <c r="J398">
        <v>17.229799270629883</v>
      </c>
      <c r="K398">
        <v>19.723500000000001</v>
      </c>
      <c r="L398">
        <v>20.090599999999998</v>
      </c>
      <c r="M398">
        <v>22.992899999999999</v>
      </c>
      <c r="N398">
        <v>16.30687</v>
      </c>
    </row>
    <row r="399" spans="1:14" x14ac:dyDescent="0.35">
      <c r="A399" s="3">
        <v>2502</v>
      </c>
      <c r="B399">
        <v>23.077300000000001</v>
      </c>
      <c r="C399">
        <v>20.701499999999999</v>
      </c>
      <c r="D399">
        <v>17.519400000000001</v>
      </c>
      <c r="E399">
        <v>14.107199668884277</v>
      </c>
      <c r="F399">
        <v>9.8960299999999997</v>
      </c>
      <c r="G399">
        <v>8.4816599999999998</v>
      </c>
      <c r="H399">
        <v>9.7107299999999999</v>
      </c>
      <c r="I399">
        <v>13.303000000000001</v>
      </c>
      <c r="J399">
        <v>17.243499755859375</v>
      </c>
      <c r="K399">
        <v>19.869499999999999</v>
      </c>
      <c r="L399">
        <v>20.6998</v>
      </c>
      <c r="M399">
        <v>23.451699999999999</v>
      </c>
      <c r="N399">
        <v>16.505109999999998</v>
      </c>
    </row>
    <row r="400" spans="1:14" x14ac:dyDescent="0.35">
      <c r="A400" s="3">
        <v>2505</v>
      </c>
      <c r="B400">
        <v>22.684000000000001</v>
      </c>
      <c r="C400">
        <v>20.431799999999999</v>
      </c>
      <c r="D400">
        <v>17.309899999999999</v>
      </c>
      <c r="E400">
        <v>13.96150016784668</v>
      </c>
      <c r="F400">
        <v>9.8326200000000004</v>
      </c>
      <c r="G400">
        <v>8.5803799999999999</v>
      </c>
      <c r="H400">
        <v>9.7758299999999991</v>
      </c>
      <c r="I400">
        <v>13.405200000000001</v>
      </c>
      <c r="J400">
        <v>17.234399795532227</v>
      </c>
      <c r="K400">
        <v>19.732199999999999</v>
      </c>
      <c r="L400">
        <v>20.284199999999998</v>
      </c>
      <c r="M400">
        <v>23.109300000000001</v>
      </c>
      <c r="N400">
        <v>16.36178</v>
      </c>
    </row>
    <row r="401" spans="1:14" x14ac:dyDescent="0.35">
      <c r="A401" s="3">
        <v>2506</v>
      </c>
      <c r="B401">
        <v>22.241199999999999</v>
      </c>
      <c r="C401">
        <v>20.044499999999999</v>
      </c>
      <c r="D401">
        <v>16.9788</v>
      </c>
      <c r="E401">
        <v>13.729299545288086</v>
      </c>
      <c r="F401">
        <v>9.7383400000000009</v>
      </c>
      <c r="G401">
        <v>8.5309699999999999</v>
      </c>
      <c r="H401">
        <v>9.7478700000000007</v>
      </c>
      <c r="I401">
        <v>13.3597</v>
      </c>
      <c r="J401">
        <v>17.086000442504883</v>
      </c>
      <c r="K401">
        <v>19.522500000000001</v>
      </c>
      <c r="L401">
        <v>19.895</v>
      </c>
      <c r="M401">
        <v>22.7315</v>
      </c>
      <c r="N401">
        <v>16.13381</v>
      </c>
    </row>
    <row r="402" spans="1:14" x14ac:dyDescent="0.35">
      <c r="A402" s="3">
        <v>2508</v>
      </c>
      <c r="B402">
        <v>23.130600000000001</v>
      </c>
      <c r="C402">
        <v>20.324200000000001</v>
      </c>
      <c r="D402">
        <v>17.295100000000001</v>
      </c>
      <c r="E402">
        <v>13.836000442504883</v>
      </c>
      <c r="F402">
        <v>9.9684600000000003</v>
      </c>
      <c r="G402">
        <v>8.9177700000000009</v>
      </c>
      <c r="H402">
        <v>10.000999999999999</v>
      </c>
      <c r="I402">
        <v>13.478199999999999</v>
      </c>
      <c r="J402">
        <v>17.088800430297852</v>
      </c>
      <c r="K402">
        <v>19.999700000000001</v>
      </c>
      <c r="L402">
        <v>21.232800000000001</v>
      </c>
      <c r="M402">
        <v>23.626999999999999</v>
      </c>
      <c r="N402">
        <v>16.57497</v>
      </c>
    </row>
    <row r="403" spans="1:14" x14ac:dyDescent="0.35">
      <c r="A403" s="3">
        <v>2515</v>
      </c>
      <c r="B403">
        <v>22.962800000000001</v>
      </c>
      <c r="C403">
        <v>20.487100000000002</v>
      </c>
      <c r="D403">
        <v>17.2136</v>
      </c>
      <c r="E403">
        <v>13.94890022277832</v>
      </c>
      <c r="F403">
        <v>9.8083500000000008</v>
      </c>
      <c r="G403">
        <v>8.7425499999999996</v>
      </c>
      <c r="H403">
        <v>9.9905100000000004</v>
      </c>
      <c r="I403">
        <v>13.515599999999999</v>
      </c>
      <c r="J403">
        <v>17.207799911499023</v>
      </c>
      <c r="K403">
        <v>20.029800000000002</v>
      </c>
      <c r="L403">
        <v>20.6797</v>
      </c>
      <c r="M403">
        <v>23.435600000000001</v>
      </c>
      <c r="N403">
        <v>16.501860000000001</v>
      </c>
    </row>
    <row r="404" spans="1:14" x14ac:dyDescent="0.35">
      <c r="A404" s="3">
        <v>2516</v>
      </c>
      <c r="B404">
        <v>22.711200000000002</v>
      </c>
      <c r="C404">
        <v>20.106300000000001</v>
      </c>
      <c r="D404">
        <v>16.914000000000001</v>
      </c>
      <c r="E404">
        <v>13.785400390625</v>
      </c>
      <c r="F404">
        <v>9.7760400000000001</v>
      </c>
      <c r="G404">
        <v>8.7245699999999999</v>
      </c>
      <c r="H404">
        <v>9.9461700000000004</v>
      </c>
      <c r="I404">
        <v>13.5151</v>
      </c>
      <c r="J404">
        <v>17.1697998046875</v>
      </c>
      <c r="K404">
        <v>19.8155</v>
      </c>
      <c r="L404">
        <v>20.287199999999999</v>
      </c>
      <c r="M404">
        <v>23.147400000000001</v>
      </c>
      <c r="N404">
        <v>16.32489</v>
      </c>
    </row>
    <row r="405" spans="1:14" x14ac:dyDescent="0.35">
      <c r="A405" s="3">
        <v>2517</v>
      </c>
      <c r="B405">
        <v>22.711200000000002</v>
      </c>
      <c r="C405">
        <v>20.106300000000001</v>
      </c>
      <c r="D405">
        <v>16.914000000000001</v>
      </c>
      <c r="E405">
        <v>13.785400390625</v>
      </c>
      <c r="F405">
        <v>9.7760400000000001</v>
      </c>
      <c r="G405">
        <v>8.7245699999999999</v>
      </c>
      <c r="H405">
        <v>9.9461700000000004</v>
      </c>
      <c r="I405">
        <v>13.5151</v>
      </c>
      <c r="J405">
        <v>17.1697998046875</v>
      </c>
      <c r="K405">
        <v>19.8155</v>
      </c>
      <c r="L405">
        <v>20.287199999999999</v>
      </c>
      <c r="M405">
        <v>23.147400000000001</v>
      </c>
      <c r="N405">
        <v>16.32489</v>
      </c>
    </row>
    <row r="406" spans="1:14" x14ac:dyDescent="0.35">
      <c r="A406" s="3">
        <v>2518</v>
      </c>
      <c r="B406">
        <v>22.711200000000002</v>
      </c>
      <c r="C406">
        <v>20.106300000000001</v>
      </c>
      <c r="D406">
        <v>16.914000000000001</v>
      </c>
      <c r="E406">
        <v>13.785400390625</v>
      </c>
      <c r="F406">
        <v>9.7760400000000001</v>
      </c>
      <c r="G406">
        <v>8.7245699999999999</v>
      </c>
      <c r="H406">
        <v>9.9461700000000004</v>
      </c>
      <c r="I406">
        <v>13.5151</v>
      </c>
      <c r="J406">
        <v>17.1697998046875</v>
      </c>
      <c r="K406">
        <v>19.8155</v>
      </c>
      <c r="L406">
        <v>20.287199999999999</v>
      </c>
      <c r="M406">
        <v>23.147400000000001</v>
      </c>
      <c r="N406">
        <v>16.32489</v>
      </c>
    </row>
    <row r="407" spans="1:14" x14ac:dyDescent="0.35">
      <c r="A407" s="3">
        <v>2519</v>
      </c>
      <c r="B407">
        <v>22.620100000000001</v>
      </c>
      <c r="C407">
        <v>20.225899999999999</v>
      </c>
      <c r="D407">
        <v>17.073399999999999</v>
      </c>
      <c r="E407">
        <v>13.85830020904541</v>
      </c>
      <c r="F407">
        <v>9.8552099999999996</v>
      </c>
      <c r="G407">
        <v>8.6855600000000006</v>
      </c>
      <c r="H407">
        <v>9.8485800000000001</v>
      </c>
      <c r="I407">
        <v>13.4786</v>
      </c>
      <c r="J407">
        <v>17.229799270629883</v>
      </c>
      <c r="K407">
        <v>19.723500000000001</v>
      </c>
      <c r="L407">
        <v>20.090599999999998</v>
      </c>
      <c r="M407">
        <v>22.992899999999999</v>
      </c>
      <c r="N407">
        <v>16.30687</v>
      </c>
    </row>
    <row r="408" spans="1:14" x14ac:dyDescent="0.35">
      <c r="A408" s="3">
        <v>2525</v>
      </c>
      <c r="B408">
        <v>22.135899999999999</v>
      </c>
      <c r="C408">
        <v>19.7836</v>
      </c>
      <c r="D408">
        <v>16.621400000000001</v>
      </c>
      <c r="E408">
        <v>13.595100402832031</v>
      </c>
      <c r="F408">
        <v>9.8192400000000006</v>
      </c>
      <c r="G408">
        <v>8.6911900000000006</v>
      </c>
      <c r="H408">
        <v>9.8643300000000007</v>
      </c>
      <c r="I408">
        <v>13.3529</v>
      </c>
      <c r="J408">
        <v>16.958099365234375</v>
      </c>
      <c r="K408">
        <v>19.4678</v>
      </c>
      <c r="L408">
        <v>19.692299999999999</v>
      </c>
      <c r="M408">
        <v>22.702200000000001</v>
      </c>
      <c r="N408">
        <v>16.056999999999999</v>
      </c>
    </row>
    <row r="409" spans="1:14" x14ac:dyDescent="0.35">
      <c r="A409" s="3">
        <v>2526</v>
      </c>
      <c r="B409">
        <v>22.075299999999999</v>
      </c>
      <c r="C409">
        <v>19.4773</v>
      </c>
      <c r="D409">
        <v>16.360499999999998</v>
      </c>
      <c r="E409">
        <v>13.475099563598633</v>
      </c>
      <c r="F409">
        <v>9.8218899999999998</v>
      </c>
      <c r="G409">
        <v>8.7416300000000007</v>
      </c>
      <c r="H409">
        <v>9.8730499999999992</v>
      </c>
      <c r="I409">
        <v>13.279500000000001</v>
      </c>
      <c r="J409">
        <v>16.697000503540039</v>
      </c>
      <c r="K409">
        <v>19.2258</v>
      </c>
      <c r="L409">
        <v>19.702100000000002</v>
      </c>
      <c r="M409">
        <v>22.604399999999998</v>
      </c>
      <c r="N409">
        <v>15.944459999999999</v>
      </c>
    </row>
    <row r="410" spans="1:14" x14ac:dyDescent="0.35">
      <c r="A410" s="3">
        <v>2527</v>
      </c>
      <c r="B410">
        <v>21.198799999999999</v>
      </c>
      <c r="C410">
        <v>18.655999999999999</v>
      </c>
      <c r="D410">
        <v>15.6831</v>
      </c>
      <c r="E410">
        <v>13.251700401306152</v>
      </c>
      <c r="F410">
        <v>9.7740600000000004</v>
      </c>
      <c r="G410">
        <v>8.6641999999999992</v>
      </c>
      <c r="H410">
        <v>9.7177299999999995</v>
      </c>
      <c r="I410">
        <v>12.958299999999999</v>
      </c>
      <c r="J410">
        <v>16.036899566650391</v>
      </c>
      <c r="K410">
        <v>19.0273</v>
      </c>
      <c r="L410">
        <v>19.189900000000002</v>
      </c>
      <c r="M410">
        <v>21.580200000000001</v>
      </c>
      <c r="N410">
        <v>15.47818</v>
      </c>
    </row>
    <row r="411" spans="1:14" x14ac:dyDescent="0.35">
      <c r="A411" s="3">
        <v>2528</v>
      </c>
      <c r="B411">
        <v>22.546800000000001</v>
      </c>
      <c r="C411">
        <v>20.163</v>
      </c>
      <c r="D411">
        <v>17.391999999999999</v>
      </c>
      <c r="E411">
        <v>13.805700302124023</v>
      </c>
      <c r="F411">
        <v>9.7783999999999995</v>
      </c>
      <c r="G411">
        <v>8.3743700000000008</v>
      </c>
      <c r="H411">
        <v>9.5813299999999995</v>
      </c>
      <c r="I411">
        <v>13.339700000000001</v>
      </c>
      <c r="J411">
        <v>17.133399963378906</v>
      </c>
      <c r="K411">
        <v>19.5364</v>
      </c>
      <c r="L411">
        <v>20.344799999999999</v>
      </c>
      <c r="M411">
        <v>23.033100000000001</v>
      </c>
      <c r="N411">
        <v>16.252420000000001</v>
      </c>
    </row>
    <row r="412" spans="1:14" x14ac:dyDescent="0.35">
      <c r="A412" s="3">
        <v>2529</v>
      </c>
      <c r="B412">
        <v>23.136900000000001</v>
      </c>
      <c r="C412">
        <v>20.359400000000001</v>
      </c>
      <c r="D412">
        <v>17.586099999999998</v>
      </c>
      <c r="E412">
        <v>13.866399765014648</v>
      </c>
      <c r="F412">
        <v>9.8722899999999996</v>
      </c>
      <c r="G412">
        <v>8.4206900000000005</v>
      </c>
      <c r="H412">
        <v>9.61496</v>
      </c>
      <c r="I412">
        <v>13.212300000000001</v>
      </c>
      <c r="J412">
        <v>17.09950065612793</v>
      </c>
      <c r="K412">
        <v>19.486599999999999</v>
      </c>
      <c r="L412">
        <v>20.6067</v>
      </c>
      <c r="M412">
        <v>23.266400000000001</v>
      </c>
      <c r="N412">
        <v>16.37735</v>
      </c>
    </row>
    <row r="413" spans="1:14" x14ac:dyDescent="0.35">
      <c r="A413" s="3">
        <v>2530</v>
      </c>
      <c r="B413">
        <v>21.859000000000002</v>
      </c>
      <c r="C413">
        <v>19.123899999999999</v>
      </c>
      <c r="D413">
        <v>16.225899999999999</v>
      </c>
      <c r="E413">
        <v>13.4552001953125</v>
      </c>
      <c r="F413">
        <v>9.76938</v>
      </c>
      <c r="G413">
        <v>8.73414</v>
      </c>
      <c r="H413">
        <v>9.7791399999999999</v>
      </c>
      <c r="I413">
        <v>13.157</v>
      </c>
      <c r="J413">
        <v>16.408700942993164</v>
      </c>
      <c r="K413">
        <v>19.194600000000001</v>
      </c>
      <c r="L413">
        <v>19.375399999999999</v>
      </c>
      <c r="M413">
        <v>22.2592</v>
      </c>
      <c r="N413">
        <v>15.778460000000001</v>
      </c>
    </row>
    <row r="414" spans="1:14" x14ac:dyDescent="0.35">
      <c r="A414" s="3">
        <v>2533</v>
      </c>
      <c r="B414">
        <v>21.5593</v>
      </c>
      <c r="C414">
        <v>19.303999999999998</v>
      </c>
      <c r="D414">
        <v>16.223299999999998</v>
      </c>
      <c r="E414">
        <v>13.238499641418457</v>
      </c>
      <c r="F414">
        <v>9.7474100000000004</v>
      </c>
      <c r="G414">
        <v>8.5796600000000005</v>
      </c>
      <c r="H414">
        <v>9.6569400000000005</v>
      </c>
      <c r="I414">
        <v>13.1983</v>
      </c>
      <c r="J414">
        <v>16.514699935913086</v>
      </c>
      <c r="K414">
        <v>19.104500000000002</v>
      </c>
      <c r="L414">
        <v>19.433599999999998</v>
      </c>
      <c r="M414">
        <v>21.823</v>
      </c>
      <c r="N414">
        <v>15.698600000000001</v>
      </c>
    </row>
    <row r="415" spans="1:14" x14ac:dyDescent="0.35">
      <c r="A415" s="3">
        <v>2534</v>
      </c>
      <c r="B415">
        <v>22.1084</v>
      </c>
      <c r="C415">
        <v>20.0213</v>
      </c>
      <c r="D415">
        <v>16.73</v>
      </c>
      <c r="E415">
        <v>13.459500312805176</v>
      </c>
      <c r="F415">
        <v>9.5052599999999998</v>
      </c>
      <c r="G415">
        <v>8.2103599999999997</v>
      </c>
      <c r="H415">
        <v>9.4627099999999995</v>
      </c>
      <c r="I415">
        <v>13.118</v>
      </c>
      <c r="J415">
        <v>16.864700317382813</v>
      </c>
      <c r="K415">
        <v>19.495899999999999</v>
      </c>
      <c r="L415">
        <v>19.805399999999999</v>
      </c>
      <c r="M415">
        <v>22.526599999999998</v>
      </c>
      <c r="N415">
        <v>15.94234</v>
      </c>
    </row>
    <row r="416" spans="1:14" x14ac:dyDescent="0.35">
      <c r="A416" s="3">
        <v>2535</v>
      </c>
      <c r="B416">
        <v>21.446899999999999</v>
      </c>
      <c r="C416">
        <v>19.089500000000001</v>
      </c>
      <c r="D416">
        <v>15.9862</v>
      </c>
      <c r="E416">
        <v>12.700400352478027</v>
      </c>
      <c r="F416">
        <v>9.3534600000000001</v>
      </c>
      <c r="G416">
        <v>8.2900799999999997</v>
      </c>
      <c r="H416">
        <v>9.3205200000000001</v>
      </c>
      <c r="I416">
        <v>12.8826</v>
      </c>
      <c r="J416">
        <v>16.349300384521484</v>
      </c>
      <c r="K416">
        <v>19.115600000000001</v>
      </c>
      <c r="L416">
        <v>19.454899999999999</v>
      </c>
      <c r="M416">
        <v>22.0459</v>
      </c>
      <c r="N416">
        <v>15.50295</v>
      </c>
    </row>
    <row r="417" spans="1:14" x14ac:dyDescent="0.35">
      <c r="A417" s="3">
        <v>2536</v>
      </c>
      <c r="B417">
        <v>20.669799999999999</v>
      </c>
      <c r="C417">
        <v>19.0471</v>
      </c>
      <c r="D417">
        <v>16.3186</v>
      </c>
      <c r="E417">
        <v>13.06350040435791</v>
      </c>
      <c r="F417">
        <v>9.4044799999999995</v>
      </c>
      <c r="G417">
        <v>8.1078399999999995</v>
      </c>
      <c r="H417">
        <v>9.2391699999999997</v>
      </c>
      <c r="I417">
        <v>12.745100000000001</v>
      </c>
      <c r="J417">
        <v>16.355100631713867</v>
      </c>
      <c r="K417">
        <v>18.959700000000002</v>
      </c>
      <c r="L417">
        <v>20.061900000000001</v>
      </c>
      <c r="M417">
        <v>21.649799999999999</v>
      </c>
      <c r="N417">
        <v>15.46851</v>
      </c>
    </row>
    <row r="418" spans="1:14" x14ac:dyDescent="0.35">
      <c r="A418" s="3">
        <v>2537</v>
      </c>
      <c r="B418">
        <v>21.6264</v>
      </c>
      <c r="C418">
        <v>20.071200000000001</v>
      </c>
      <c r="D418">
        <v>17.1312</v>
      </c>
      <c r="E418">
        <v>13.31719970703125</v>
      </c>
      <c r="F418">
        <v>9.5214400000000001</v>
      </c>
      <c r="G418">
        <v>8.0498399999999997</v>
      </c>
      <c r="H418">
        <v>9.2895900000000005</v>
      </c>
      <c r="I418">
        <v>12.768599999999999</v>
      </c>
      <c r="J418">
        <v>16.506599426269531</v>
      </c>
      <c r="K418">
        <v>19.4407</v>
      </c>
      <c r="L418">
        <v>20.914999999999999</v>
      </c>
      <c r="M418">
        <v>22.384699999999999</v>
      </c>
      <c r="N418">
        <v>15.91854</v>
      </c>
    </row>
    <row r="419" spans="1:14" x14ac:dyDescent="0.35">
      <c r="A419" s="3">
        <v>2538</v>
      </c>
      <c r="B419">
        <v>21.059899999999999</v>
      </c>
      <c r="C419">
        <v>18.901800000000001</v>
      </c>
      <c r="D419">
        <v>16.149799999999999</v>
      </c>
      <c r="E419">
        <v>12.999500274658203</v>
      </c>
      <c r="F419">
        <v>9.3986199999999993</v>
      </c>
      <c r="G419">
        <v>8.1741700000000002</v>
      </c>
      <c r="H419">
        <v>9.2595700000000001</v>
      </c>
      <c r="I419">
        <v>12.680999999999999</v>
      </c>
      <c r="J419">
        <v>16.133699417114258</v>
      </c>
      <c r="K419">
        <v>19.2791</v>
      </c>
      <c r="L419">
        <v>19.9496</v>
      </c>
      <c r="M419">
        <v>21.918600000000001</v>
      </c>
      <c r="N419">
        <v>15.49211</v>
      </c>
    </row>
    <row r="420" spans="1:14" x14ac:dyDescent="0.35">
      <c r="A420" s="3">
        <v>2539</v>
      </c>
      <c r="B420">
        <v>21.941500000000001</v>
      </c>
      <c r="C420">
        <v>19.750399999999999</v>
      </c>
      <c r="D420">
        <v>16.832000000000001</v>
      </c>
      <c r="E420">
        <v>13.441399574279785</v>
      </c>
      <c r="F420">
        <v>9.3507800000000003</v>
      </c>
      <c r="G420">
        <v>8.1672700000000003</v>
      </c>
      <c r="H420">
        <v>9.3691399999999998</v>
      </c>
      <c r="I420">
        <v>12.8728</v>
      </c>
      <c r="J420">
        <v>16.531900405883789</v>
      </c>
      <c r="K420">
        <v>19.243600000000001</v>
      </c>
      <c r="L420">
        <v>20.167400000000001</v>
      </c>
      <c r="M420">
        <v>22.243400000000001</v>
      </c>
      <c r="N420">
        <v>15.82597</v>
      </c>
    </row>
    <row r="421" spans="1:14" x14ac:dyDescent="0.35">
      <c r="A421">
        <v>2540</v>
      </c>
      <c r="B421">
        <v>21.9373</v>
      </c>
      <c r="C421">
        <v>19.429400000000001</v>
      </c>
      <c r="D421">
        <v>16.5913</v>
      </c>
      <c r="E421">
        <v>13.368100166320801</v>
      </c>
      <c r="F421">
        <v>9.6733700000000002</v>
      </c>
      <c r="G421">
        <v>8.3789800000000003</v>
      </c>
      <c r="H421">
        <v>9.4858600000000006</v>
      </c>
      <c r="I421">
        <v>13.052199999999999</v>
      </c>
      <c r="J421">
        <v>16.553600311279297</v>
      </c>
      <c r="K421">
        <v>19.594200000000001</v>
      </c>
      <c r="L421">
        <v>20.401499999999999</v>
      </c>
      <c r="M421">
        <v>22.897500000000001</v>
      </c>
      <c r="N421">
        <v>15.94694</v>
      </c>
    </row>
    <row r="422" spans="1:14" x14ac:dyDescent="0.35">
      <c r="A422" s="3">
        <v>2541</v>
      </c>
      <c r="B422">
        <v>21.535399999999999</v>
      </c>
      <c r="C422">
        <v>19.068200000000001</v>
      </c>
      <c r="D422">
        <v>15.980700000000001</v>
      </c>
      <c r="E422">
        <v>12.940799713134766</v>
      </c>
      <c r="F422">
        <v>9.4708199999999998</v>
      </c>
      <c r="G422">
        <v>8.2956000000000003</v>
      </c>
      <c r="H422">
        <v>9.3104499999999994</v>
      </c>
      <c r="I422">
        <v>12.966200000000001</v>
      </c>
      <c r="J422">
        <v>16.349100112915039</v>
      </c>
      <c r="K422">
        <v>19.438400000000001</v>
      </c>
      <c r="L422">
        <v>19.950199999999999</v>
      </c>
      <c r="M422">
        <v>22.704799999999999</v>
      </c>
      <c r="N422">
        <v>15.66756</v>
      </c>
    </row>
    <row r="423" spans="1:14" x14ac:dyDescent="0.35">
      <c r="A423" s="3">
        <v>2545</v>
      </c>
      <c r="B423">
        <v>20.889900000000001</v>
      </c>
      <c r="C423">
        <v>19.095300000000002</v>
      </c>
      <c r="D423">
        <v>16.346499999999999</v>
      </c>
      <c r="E423">
        <v>13.020000457763672</v>
      </c>
      <c r="F423">
        <v>9.3612900000000003</v>
      </c>
      <c r="G423">
        <v>7.9641500000000001</v>
      </c>
      <c r="H423">
        <v>9.1266599999999993</v>
      </c>
      <c r="I423">
        <v>12.5533</v>
      </c>
      <c r="J423">
        <v>15.810099601745605</v>
      </c>
      <c r="K423">
        <v>19.071899999999999</v>
      </c>
      <c r="L423">
        <v>20.396799999999999</v>
      </c>
      <c r="M423">
        <v>21.811800000000002</v>
      </c>
      <c r="N423">
        <v>15.45397</v>
      </c>
    </row>
    <row r="424" spans="1:14" x14ac:dyDescent="0.35">
      <c r="A424" s="3">
        <v>2546</v>
      </c>
      <c r="B424">
        <v>21.7179</v>
      </c>
      <c r="C424">
        <v>20.197199999999999</v>
      </c>
      <c r="D424">
        <v>16.9329</v>
      </c>
      <c r="E424">
        <v>13.081999778747559</v>
      </c>
      <c r="F424">
        <v>9.2458399999999994</v>
      </c>
      <c r="G424">
        <v>7.8428100000000001</v>
      </c>
      <c r="H424">
        <v>9.1241800000000008</v>
      </c>
      <c r="I424">
        <v>12.510999999999999</v>
      </c>
      <c r="J424">
        <v>16.175600051879883</v>
      </c>
      <c r="K424">
        <v>19.257000000000001</v>
      </c>
      <c r="L424">
        <v>21.1675</v>
      </c>
      <c r="M424">
        <v>22.2652</v>
      </c>
      <c r="N424">
        <v>15.79326</v>
      </c>
    </row>
    <row r="425" spans="1:14" x14ac:dyDescent="0.35">
      <c r="A425" s="3">
        <v>2548</v>
      </c>
      <c r="B425">
        <v>22.5017</v>
      </c>
      <c r="C425">
        <v>20.7712</v>
      </c>
      <c r="D425">
        <v>17.831800000000001</v>
      </c>
      <c r="E425">
        <v>13.319000244140625</v>
      </c>
      <c r="F425">
        <v>9.06569</v>
      </c>
      <c r="G425">
        <v>7.3421399999999997</v>
      </c>
      <c r="H425">
        <v>8.6451399999999996</v>
      </c>
      <c r="I425">
        <v>12.1334</v>
      </c>
      <c r="J425">
        <v>15.9375</v>
      </c>
      <c r="K425">
        <v>19.320699999999999</v>
      </c>
      <c r="L425">
        <v>21.772600000000001</v>
      </c>
      <c r="M425">
        <v>23.270099999999999</v>
      </c>
      <c r="N425">
        <v>15.99258</v>
      </c>
    </row>
    <row r="426" spans="1:14" x14ac:dyDescent="0.35">
      <c r="A426" s="3">
        <v>2549</v>
      </c>
      <c r="B426">
        <v>22.114699999999999</v>
      </c>
      <c r="C426">
        <v>20.524100000000001</v>
      </c>
      <c r="D426">
        <v>17.346399999999999</v>
      </c>
      <c r="E426">
        <v>13.01609992980957</v>
      </c>
      <c r="F426">
        <v>8.9344300000000008</v>
      </c>
      <c r="G426">
        <v>7.3258200000000002</v>
      </c>
      <c r="H426">
        <v>8.5184200000000008</v>
      </c>
      <c r="I426">
        <v>12.0129</v>
      </c>
      <c r="J426">
        <v>15.606399536132813</v>
      </c>
      <c r="K426">
        <v>19.161200000000001</v>
      </c>
      <c r="L426">
        <v>21.1296</v>
      </c>
      <c r="M426">
        <v>22.8413</v>
      </c>
      <c r="N426">
        <v>15.71095</v>
      </c>
    </row>
    <row r="427" spans="1:14" x14ac:dyDescent="0.35">
      <c r="A427" s="3">
        <v>2550</v>
      </c>
      <c r="B427">
        <v>21.563300000000002</v>
      </c>
      <c r="C427">
        <v>19.864699999999999</v>
      </c>
      <c r="D427">
        <v>16.575900000000001</v>
      </c>
      <c r="E427">
        <v>12.822600364685059</v>
      </c>
      <c r="F427">
        <v>9.1007400000000001</v>
      </c>
      <c r="G427">
        <v>7.5624599999999997</v>
      </c>
      <c r="H427">
        <v>8.7027300000000007</v>
      </c>
      <c r="I427">
        <v>12.058400000000001</v>
      </c>
      <c r="J427">
        <v>15.201199531555176</v>
      </c>
      <c r="K427">
        <v>18.805099999999999</v>
      </c>
      <c r="L427">
        <v>20.927299999999999</v>
      </c>
      <c r="M427">
        <v>22.455300000000001</v>
      </c>
      <c r="N427">
        <v>15.46998</v>
      </c>
    </row>
    <row r="428" spans="1:14" x14ac:dyDescent="0.35">
      <c r="A428" s="3">
        <v>2551</v>
      </c>
      <c r="B428">
        <v>21.613199999999999</v>
      </c>
      <c r="C428">
        <v>19.860700000000001</v>
      </c>
      <c r="D428">
        <v>16.491</v>
      </c>
      <c r="E428">
        <v>12.556400299072266</v>
      </c>
      <c r="F428">
        <v>8.6408199999999997</v>
      </c>
      <c r="G428">
        <v>7.1044999999999998</v>
      </c>
      <c r="H428">
        <v>8.2167300000000001</v>
      </c>
      <c r="I428">
        <v>11.6607</v>
      </c>
      <c r="J428">
        <v>14.935500144958496</v>
      </c>
      <c r="K428">
        <v>18.3249</v>
      </c>
      <c r="L428">
        <v>20.670200000000001</v>
      </c>
      <c r="M428">
        <v>22.524000000000001</v>
      </c>
      <c r="N428">
        <v>15.21655</v>
      </c>
    </row>
    <row r="429" spans="1:14" x14ac:dyDescent="0.35">
      <c r="A429" s="3">
        <v>2555</v>
      </c>
      <c r="B429">
        <v>22.6372</v>
      </c>
      <c r="C429">
        <v>19.767099999999999</v>
      </c>
      <c r="D429">
        <v>16.708200000000001</v>
      </c>
      <c r="E429">
        <v>14.058500289916992</v>
      </c>
      <c r="F429">
        <v>10.29</v>
      </c>
      <c r="G429">
        <v>9.0345600000000008</v>
      </c>
      <c r="H429">
        <v>10.141999999999999</v>
      </c>
      <c r="I429">
        <v>13.633800000000001</v>
      </c>
      <c r="J429">
        <v>16.902799606323242</v>
      </c>
      <c r="K429">
        <v>19.900600000000001</v>
      </c>
      <c r="L429">
        <v>20.849699999999999</v>
      </c>
      <c r="M429">
        <v>23.267700000000001</v>
      </c>
      <c r="N429">
        <v>16.432680000000001</v>
      </c>
    </row>
    <row r="430" spans="1:14" x14ac:dyDescent="0.35">
      <c r="A430" s="3">
        <v>2556</v>
      </c>
      <c r="B430">
        <v>22.687999999999999</v>
      </c>
      <c r="C430">
        <v>19.899699999999999</v>
      </c>
      <c r="D430">
        <v>16.740100000000002</v>
      </c>
      <c r="E430">
        <v>14.100899696350098</v>
      </c>
      <c r="F430">
        <v>10.2837</v>
      </c>
      <c r="G430">
        <v>9.0662900000000004</v>
      </c>
      <c r="H430">
        <v>10.114000000000001</v>
      </c>
      <c r="I430">
        <v>13.5816</v>
      </c>
      <c r="J430">
        <v>16.938800811767578</v>
      </c>
      <c r="K430">
        <v>20.0167</v>
      </c>
      <c r="L430">
        <v>20.915800000000001</v>
      </c>
      <c r="M430">
        <v>23.381599999999999</v>
      </c>
      <c r="N430">
        <v>16.477270000000001</v>
      </c>
    </row>
    <row r="431" spans="1:14" x14ac:dyDescent="0.35">
      <c r="A431" s="3">
        <v>2557</v>
      </c>
      <c r="B431">
        <v>22.687999999999999</v>
      </c>
      <c r="C431">
        <v>19.899699999999999</v>
      </c>
      <c r="D431">
        <v>16.740100000000002</v>
      </c>
      <c r="E431">
        <v>14.100899696350098</v>
      </c>
      <c r="F431">
        <v>10.2837</v>
      </c>
      <c r="G431">
        <v>9.0662900000000004</v>
      </c>
      <c r="H431">
        <v>10.114000000000001</v>
      </c>
      <c r="I431">
        <v>13.5816</v>
      </c>
      <c r="J431">
        <v>16.938800811767578</v>
      </c>
      <c r="K431">
        <v>20.0167</v>
      </c>
      <c r="L431">
        <v>20.915800000000001</v>
      </c>
      <c r="M431">
        <v>23.381599999999999</v>
      </c>
      <c r="N431">
        <v>16.477270000000001</v>
      </c>
    </row>
    <row r="432" spans="1:14" x14ac:dyDescent="0.35">
      <c r="A432" s="3">
        <v>2558</v>
      </c>
      <c r="B432">
        <v>22.812799999999999</v>
      </c>
      <c r="C432">
        <v>20.134399999999999</v>
      </c>
      <c r="D432">
        <v>16.909800000000001</v>
      </c>
      <c r="E432">
        <v>14.00730037689209</v>
      </c>
      <c r="F432">
        <v>10.1549</v>
      </c>
      <c r="G432">
        <v>9.0357400000000005</v>
      </c>
      <c r="H432">
        <v>10.0281</v>
      </c>
      <c r="I432">
        <v>13.5167</v>
      </c>
      <c r="J432">
        <v>17.030899047851563</v>
      </c>
      <c r="K432">
        <v>20.038599999999999</v>
      </c>
      <c r="L432">
        <v>20.999500000000001</v>
      </c>
      <c r="M432">
        <v>23.481000000000002</v>
      </c>
      <c r="N432">
        <v>16.51248</v>
      </c>
    </row>
    <row r="433" spans="1:14" x14ac:dyDescent="0.35">
      <c r="A433" s="3">
        <v>2559</v>
      </c>
      <c r="B433">
        <v>22.812799999999999</v>
      </c>
      <c r="C433">
        <v>20.134399999999999</v>
      </c>
      <c r="D433">
        <v>16.909800000000001</v>
      </c>
      <c r="E433">
        <v>14.00730037689209</v>
      </c>
      <c r="F433">
        <v>10.1549</v>
      </c>
      <c r="G433">
        <v>9.0357400000000005</v>
      </c>
      <c r="H433">
        <v>10.0281</v>
      </c>
      <c r="I433">
        <v>13.5167</v>
      </c>
      <c r="J433">
        <v>17.030899047851563</v>
      </c>
      <c r="K433">
        <v>20.038599999999999</v>
      </c>
      <c r="L433">
        <v>20.999500000000001</v>
      </c>
      <c r="M433">
        <v>23.481000000000002</v>
      </c>
      <c r="N433">
        <v>16.51248</v>
      </c>
    </row>
    <row r="434" spans="1:14" x14ac:dyDescent="0.35">
      <c r="A434" s="3">
        <v>2560</v>
      </c>
      <c r="B434">
        <v>22.770600000000002</v>
      </c>
      <c r="C434">
        <v>20.103100000000001</v>
      </c>
      <c r="D434">
        <v>17.049099999999999</v>
      </c>
      <c r="E434">
        <v>13.929200172424316</v>
      </c>
      <c r="F434">
        <v>10.069900000000001</v>
      </c>
      <c r="G434">
        <v>8.9837399999999992</v>
      </c>
      <c r="H434">
        <v>10.008100000000001</v>
      </c>
      <c r="I434">
        <v>13.516400000000001</v>
      </c>
      <c r="J434">
        <v>16.977500915527344</v>
      </c>
      <c r="K434">
        <v>20.022099999999998</v>
      </c>
      <c r="L434">
        <v>21.061900000000001</v>
      </c>
      <c r="M434">
        <v>23.4621</v>
      </c>
      <c r="N434">
        <v>16.49615</v>
      </c>
    </row>
    <row r="435" spans="1:14" x14ac:dyDescent="0.35">
      <c r="A435" s="3">
        <v>2563</v>
      </c>
      <c r="B435">
        <v>22.795999999999999</v>
      </c>
      <c r="C435">
        <v>20.078299999999999</v>
      </c>
      <c r="D435">
        <v>16.911799999999999</v>
      </c>
      <c r="E435">
        <v>13.926699638366699</v>
      </c>
      <c r="F435">
        <v>10.182399999999999</v>
      </c>
      <c r="G435">
        <v>8.9831699999999994</v>
      </c>
      <c r="H435">
        <v>9.9872899999999998</v>
      </c>
      <c r="I435">
        <v>13.5634</v>
      </c>
      <c r="J435">
        <v>17.005100250244141</v>
      </c>
      <c r="K435">
        <v>20.087399999999999</v>
      </c>
      <c r="L435">
        <v>21.0382</v>
      </c>
      <c r="M435">
        <v>23.375599999999999</v>
      </c>
      <c r="N435">
        <v>16.494610000000002</v>
      </c>
    </row>
    <row r="436" spans="1:14" x14ac:dyDescent="0.35">
      <c r="A436" s="3">
        <v>2564</v>
      </c>
      <c r="B436">
        <v>22.880800000000001</v>
      </c>
      <c r="C436">
        <v>20.187799999999999</v>
      </c>
      <c r="D436">
        <v>17.063300000000002</v>
      </c>
      <c r="E436">
        <v>13.951899528503418</v>
      </c>
      <c r="F436">
        <v>10.1015</v>
      </c>
      <c r="G436">
        <v>9.04101</v>
      </c>
      <c r="H436">
        <v>10.0525</v>
      </c>
      <c r="I436">
        <v>13.5372</v>
      </c>
      <c r="J436">
        <v>16.969600677490234</v>
      </c>
      <c r="K436">
        <v>20.047599999999999</v>
      </c>
      <c r="L436">
        <v>21.0319</v>
      </c>
      <c r="M436">
        <v>23.4861</v>
      </c>
      <c r="N436">
        <v>16.52927</v>
      </c>
    </row>
    <row r="437" spans="1:14" x14ac:dyDescent="0.35">
      <c r="A437" s="3">
        <v>2565</v>
      </c>
      <c r="B437">
        <v>22.9192</v>
      </c>
      <c r="C437">
        <v>20.160599999999999</v>
      </c>
      <c r="D437">
        <v>16.9878</v>
      </c>
      <c r="E437">
        <v>13.967700004577637</v>
      </c>
      <c r="F437">
        <v>10.1677</v>
      </c>
      <c r="G437">
        <v>9.0123700000000007</v>
      </c>
      <c r="H437">
        <v>10.0215</v>
      </c>
      <c r="I437">
        <v>13.5845</v>
      </c>
      <c r="J437">
        <v>17.026199340820313</v>
      </c>
      <c r="K437">
        <v>20.0456</v>
      </c>
      <c r="L437">
        <v>21.033999999999999</v>
      </c>
      <c r="M437">
        <v>23.5046</v>
      </c>
      <c r="N437">
        <v>16.535979999999999</v>
      </c>
    </row>
    <row r="438" spans="1:14" x14ac:dyDescent="0.35">
      <c r="A438" s="3">
        <v>2566</v>
      </c>
      <c r="B438">
        <v>22.9192</v>
      </c>
      <c r="C438">
        <v>20.160599999999999</v>
      </c>
      <c r="D438">
        <v>16.9878</v>
      </c>
      <c r="E438">
        <v>13.967700004577637</v>
      </c>
      <c r="F438">
        <v>10.1677</v>
      </c>
      <c r="G438">
        <v>9.0123700000000007</v>
      </c>
      <c r="H438">
        <v>10.0215</v>
      </c>
      <c r="I438">
        <v>13.5845</v>
      </c>
      <c r="J438">
        <v>17.026199340820313</v>
      </c>
      <c r="K438">
        <v>20.0456</v>
      </c>
      <c r="L438">
        <v>21.033999999999999</v>
      </c>
      <c r="M438">
        <v>23.5046</v>
      </c>
      <c r="N438">
        <v>16.535979999999999</v>
      </c>
    </row>
    <row r="439" spans="1:14" x14ac:dyDescent="0.35">
      <c r="A439" s="3">
        <v>2567</v>
      </c>
      <c r="B439">
        <v>22.7394</v>
      </c>
      <c r="C439">
        <v>19.9725</v>
      </c>
      <c r="D439">
        <v>16.835699999999999</v>
      </c>
      <c r="E439">
        <v>14.089599609375</v>
      </c>
      <c r="F439">
        <v>10.2044</v>
      </c>
      <c r="G439">
        <v>9.0120799999999992</v>
      </c>
      <c r="H439">
        <v>10.0337</v>
      </c>
      <c r="I439">
        <v>13.589600000000001</v>
      </c>
      <c r="J439">
        <v>16.972299575805664</v>
      </c>
      <c r="K439">
        <v>19.997299999999999</v>
      </c>
      <c r="L439">
        <v>20.9666</v>
      </c>
      <c r="M439">
        <v>23.3582</v>
      </c>
      <c r="N439">
        <v>16.48095</v>
      </c>
    </row>
    <row r="440" spans="1:14" x14ac:dyDescent="0.35">
      <c r="A440" s="3">
        <v>2568</v>
      </c>
      <c r="B440">
        <v>22.593399999999999</v>
      </c>
      <c r="C440">
        <v>19.747499999999999</v>
      </c>
      <c r="D440">
        <v>16.837299999999999</v>
      </c>
      <c r="E440">
        <v>13.885499954223633</v>
      </c>
      <c r="F440">
        <v>10.206899999999999</v>
      </c>
      <c r="G440">
        <v>8.9988100000000006</v>
      </c>
      <c r="H440">
        <v>10.0162</v>
      </c>
      <c r="I440">
        <v>13.5661</v>
      </c>
      <c r="J440">
        <v>16.982000350952148</v>
      </c>
      <c r="K440">
        <v>19.9969</v>
      </c>
      <c r="L440">
        <v>20.818100000000001</v>
      </c>
      <c r="M440">
        <v>23.398800000000001</v>
      </c>
      <c r="N440">
        <v>16.420629999999999</v>
      </c>
    </row>
    <row r="441" spans="1:14" x14ac:dyDescent="0.35">
      <c r="A441" s="3">
        <v>2569</v>
      </c>
      <c r="B441">
        <v>22.728400000000001</v>
      </c>
      <c r="C441">
        <v>20.005500000000001</v>
      </c>
      <c r="D441">
        <v>16.909800000000001</v>
      </c>
      <c r="E441">
        <v>13.8302001953125</v>
      </c>
      <c r="F441">
        <v>10.1562</v>
      </c>
      <c r="G441">
        <v>9.0058600000000002</v>
      </c>
      <c r="H441">
        <v>9.99465</v>
      </c>
      <c r="I441">
        <v>13.521800000000001</v>
      </c>
      <c r="J441">
        <v>16.982099533081055</v>
      </c>
      <c r="K441">
        <v>20.082599999999999</v>
      </c>
      <c r="L441">
        <v>20.9832</v>
      </c>
      <c r="M441">
        <v>23.4465</v>
      </c>
      <c r="N441">
        <v>16.470569999999999</v>
      </c>
    </row>
    <row r="442" spans="1:14" x14ac:dyDescent="0.35">
      <c r="A442" s="3">
        <v>2570</v>
      </c>
      <c r="B442">
        <v>21.903700000000001</v>
      </c>
      <c r="C442">
        <v>19.213699999999999</v>
      </c>
      <c r="D442">
        <v>16.427299999999999</v>
      </c>
      <c r="E442">
        <v>13.816900253295898</v>
      </c>
      <c r="F442">
        <v>10.020300000000001</v>
      </c>
      <c r="G442">
        <v>9.0841999999999992</v>
      </c>
      <c r="H442">
        <v>10.081799999999999</v>
      </c>
      <c r="I442">
        <v>13.5204</v>
      </c>
      <c r="J442">
        <v>16.636199951171875</v>
      </c>
      <c r="K442">
        <v>19.6876</v>
      </c>
      <c r="L442">
        <v>20.319500000000001</v>
      </c>
      <c r="M442">
        <v>22.774799999999999</v>
      </c>
      <c r="N442">
        <v>16.12387</v>
      </c>
    </row>
    <row r="443" spans="1:14" x14ac:dyDescent="0.35">
      <c r="A443" s="3">
        <v>2571</v>
      </c>
      <c r="B443">
        <v>22.531300000000002</v>
      </c>
      <c r="C443">
        <v>19.5746</v>
      </c>
      <c r="D443">
        <v>16.767900000000001</v>
      </c>
      <c r="E443">
        <v>13.780400276184082</v>
      </c>
      <c r="F443">
        <v>10.110900000000001</v>
      </c>
      <c r="G443">
        <v>8.9494299999999996</v>
      </c>
      <c r="H443">
        <v>10.014200000000001</v>
      </c>
      <c r="I443">
        <v>13.597799999999999</v>
      </c>
      <c r="J443">
        <v>16.922399520874023</v>
      </c>
      <c r="K443">
        <v>19.964200000000002</v>
      </c>
      <c r="L443">
        <v>20.7014</v>
      </c>
      <c r="M443">
        <v>23.165299999999998</v>
      </c>
      <c r="N443">
        <v>16.33999</v>
      </c>
    </row>
    <row r="444" spans="1:14" x14ac:dyDescent="0.35">
      <c r="A444" s="3">
        <v>2572</v>
      </c>
      <c r="B444">
        <v>21.918099999999999</v>
      </c>
      <c r="C444">
        <v>19.295300000000001</v>
      </c>
      <c r="D444">
        <v>16.385999999999999</v>
      </c>
      <c r="E444">
        <v>13.673600196838379</v>
      </c>
      <c r="F444">
        <v>10.049099999999999</v>
      </c>
      <c r="G444">
        <v>8.8690099999999994</v>
      </c>
      <c r="H444">
        <v>10.0023</v>
      </c>
      <c r="I444">
        <v>13.4703</v>
      </c>
      <c r="J444">
        <v>16.63909912109375</v>
      </c>
      <c r="K444">
        <v>19.761600000000001</v>
      </c>
      <c r="L444">
        <v>20.327400000000001</v>
      </c>
      <c r="M444">
        <v>22.919799999999999</v>
      </c>
      <c r="N444">
        <v>16.109300000000001</v>
      </c>
    </row>
    <row r="445" spans="1:14" x14ac:dyDescent="0.35">
      <c r="A445" s="3">
        <v>2573</v>
      </c>
      <c r="B445">
        <v>22.314299999999999</v>
      </c>
      <c r="C445">
        <v>19.464400000000001</v>
      </c>
      <c r="D445">
        <v>16.751200000000001</v>
      </c>
      <c r="E445">
        <v>13.636099815368652</v>
      </c>
      <c r="F445">
        <v>10.0402</v>
      </c>
      <c r="G445">
        <v>8.8940599999999996</v>
      </c>
      <c r="H445">
        <v>10.008699999999999</v>
      </c>
      <c r="I445">
        <v>13.602399999999999</v>
      </c>
      <c r="J445">
        <v>16.853099822998047</v>
      </c>
      <c r="K445">
        <v>19.8369</v>
      </c>
      <c r="L445">
        <v>20.6281</v>
      </c>
      <c r="M445">
        <v>22.886299999999999</v>
      </c>
      <c r="N445">
        <v>16.242979999999999</v>
      </c>
    </row>
    <row r="446" spans="1:14" x14ac:dyDescent="0.35">
      <c r="A446" s="3">
        <v>2574</v>
      </c>
      <c r="B446">
        <v>22.079799999999999</v>
      </c>
      <c r="C446">
        <v>19.199100000000001</v>
      </c>
      <c r="D446">
        <v>16.322800000000001</v>
      </c>
      <c r="E446">
        <v>13.748700141906738</v>
      </c>
      <c r="F446">
        <v>9.8996099999999991</v>
      </c>
      <c r="G446">
        <v>8.8185000000000002</v>
      </c>
      <c r="H446">
        <v>9.9062000000000001</v>
      </c>
      <c r="I446">
        <v>13.2879</v>
      </c>
      <c r="J446">
        <v>16.663299560546875</v>
      </c>
      <c r="K446">
        <v>19.4526</v>
      </c>
      <c r="L446">
        <v>20.045999999999999</v>
      </c>
      <c r="M446">
        <v>22.779399999999999</v>
      </c>
      <c r="N446">
        <v>16.01699</v>
      </c>
    </row>
    <row r="447" spans="1:14" x14ac:dyDescent="0.35">
      <c r="A447" s="3">
        <v>2575</v>
      </c>
      <c r="B447">
        <v>22.170100000000001</v>
      </c>
      <c r="C447">
        <v>19.380600000000001</v>
      </c>
      <c r="D447">
        <v>16.354900000000001</v>
      </c>
      <c r="E447">
        <v>13.692999839782715</v>
      </c>
      <c r="F447">
        <v>9.7431199999999993</v>
      </c>
      <c r="G447">
        <v>8.5853800000000007</v>
      </c>
      <c r="H447">
        <v>9.5831599999999995</v>
      </c>
      <c r="I447">
        <v>13.199299999999999</v>
      </c>
      <c r="J447">
        <v>16.850700378417969</v>
      </c>
      <c r="K447">
        <v>19.764900000000001</v>
      </c>
      <c r="L447">
        <v>20.3886</v>
      </c>
      <c r="M447">
        <v>23.4133</v>
      </c>
      <c r="N447">
        <v>16.093920000000001</v>
      </c>
    </row>
    <row r="448" spans="1:14" x14ac:dyDescent="0.35">
      <c r="A448" s="3">
        <v>2576</v>
      </c>
      <c r="B448">
        <v>21.6739</v>
      </c>
      <c r="C448">
        <v>18.735099999999999</v>
      </c>
      <c r="D448">
        <v>15.976599999999999</v>
      </c>
      <c r="E448">
        <v>13.604399681091309</v>
      </c>
      <c r="F448">
        <v>9.7715599999999991</v>
      </c>
      <c r="G448">
        <v>8.7132000000000005</v>
      </c>
      <c r="H448">
        <v>9.8097100000000008</v>
      </c>
      <c r="I448">
        <v>13.2234</v>
      </c>
      <c r="J448">
        <v>16.584499359130859</v>
      </c>
      <c r="K448">
        <v>19.362200000000001</v>
      </c>
      <c r="L448">
        <v>19.8658</v>
      </c>
      <c r="M448">
        <v>22.2927</v>
      </c>
      <c r="N448">
        <v>15.80109</v>
      </c>
    </row>
    <row r="449" spans="1:14" x14ac:dyDescent="0.35">
      <c r="A449" s="3">
        <v>2577</v>
      </c>
      <c r="B449">
        <v>21.943899999999999</v>
      </c>
      <c r="C449">
        <v>19.057099999999998</v>
      </c>
      <c r="D449">
        <v>15.8506</v>
      </c>
      <c r="E449">
        <v>13.258399963378906</v>
      </c>
      <c r="F449">
        <v>9.4324999999999992</v>
      </c>
      <c r="G449">
        <v>8.3773400000000002</v>
      </c>
      <c r="H449">
        <v>9.4894300000000005</v>
      </c>
      <c r="I449">
        <v>13.002599999999999</v>
      </c>
      <c r="J449">
        <v>16.547800064086914</v>
      </c>
      <c r="K449">
        <v>19.692900000000002</v>
      </c>
      <c r="L449">
        <v>20.376300000000001</v>
      </c>
      <c r="M449">
        <v>23.133800000000001</v>
      </c>
      <c r="N449">
        <v>15.84689</v>
      </c>
    </row>
    <row r="450" spans="1:14" x14ac:dyDescent="0.35">
      <c r="A450" s="3">
        <v>2578</v>
      </c>
      <c r="B450">
        <v>22.455400000000001</v>
      </c>
      <c r="C450">
        <v>19.504999999999999</v>
      </c>
      <c r="D450">
        <v>16.300899999999999</v>
      </c>
      <c r="E450">
        <v>13.300100326538086</v>
      </c>
      <c r="F450">
        <v>9.5907999999999998</v>
      </c>
      <c r="G450">
        <v>8.3573500000000003</v>
      </c>
      <c r="H450">
        <v>9.3858800000000002</v>
      </c>
      <c r="I450">
        <v>13.128399999999999</v>
      </c>
      <c r="J450">
        <v>16.71929931640625</v>
      </c>
      <c r="K450">
        <v>19.828299999999999</v>
      </c>
      <c r="L450">
        <v>20.953099999999999</v>
      </c>
      <c r="M450">
        <v>23.9284</v>
      </c>
      <c r="N450">
        <v>16.121079999999999</v>
      </c>
    </row>
    <row r="451" spans="1:14" x14ac:dyDescent="0.35">
      <c r="A451" s="3">
        <v>2579</v>
      </c>
      <c r="B451">
        <v>23.408799999999999</v>
      </c>
      <c r="C451">
        <v>20.5428</v>
      </c>
      <c r="D451">
        <v>17.2544</v>
      </c>
      <c r="E451">
        <v>13.661700248718262</v>
      </c>
      <c r="F451">
        <v>9.86829</v>
      </c>
      <c r="G451">
        <v>8.3663600000000002</v>
      </c>
      <c r="H451">
        <v>9.2723800000000001</v>
      </c>
      <c r="I451">
        <v>12.9788</v>
      </c>
      <c r="J451">
        <v>16.784700393676758</v>
      </c>
      <c r="K451">
        <v>20.123999999999999</v>
      </c>
      <c r="L451">
        <v>21.877800000000001</v>
      </c>
      <c r="M451">
        <v>25.0319</v>
      </c>
      <c r="N451">
        <v>16.597660000000001</v>
      </c>
    </row>
    <row r="452" spans="1:14" x14ac:dyDescent="0.35">
      <c r="A452" s="3">
        <v>2580</v>
      </c>
      <c r="B452">
        <v>24.335100000000001</v>
      </c>
      <c r="C452">
        <v>21.168500000000002</v>
      </c>
      <c r="D452">
        <v>17.923999999999999</v>
      </c>
      <c r="E452">
        <v>13.821499824523926</v>
      </c>
      <c r="F452">
        <v>9.7898200000000006</v>
      </c>
      <c r="G452">
        <v>8.0794599999999992</v>
      </c>
      <c r="H452">
        <v>9.0312400000000004</v>
      </c>
      <c r="I452">
        <v>12.7281</v>
      </c>
      <c r="J452">
        <v>16.759899139404297</v>
      </c>
      <c r="K452">
        <v>20.4071</v>
      </c>
      <c r="L452">
        <v>22.606999999999999</v>
      </c>
      <c r="M452">
        <v>26.217600000000001</v>
      </c>
      <c r="N452">
        <v>16.90578</v>
      </c>
    </row>
    <row r="453" spans="1:14" x14ac:dyDescent="0.35">
      <c r="A453" s="3">
        <v>2581</v>
      </c>
      <c r="B453">
        <v>26.3398</v>
      </c>
      <c r="C453">
        <v>23.004899999999999</v>
      </c>
      <c r="D453">
        <v>19.697700000000001</v>
      </c>
      <c r="E453">
        <v>14.410599708557129</v>
      </c>
      <c r="F453">
        <v>9.9187200000000004</v>
      </c>
      <c r="G453">
        <v>7.7230400000000001</v>
      </c>
      <c r="H453">
        <v>8.5195100000000004</v>
      </c>
      <c r="I453">
        <v>12.128299999999999</v>
      </c>
      <c r="J453">
        <v>16.025800704956055</v>
      </c>
      <c r="K453">
        <v>20.366599999999998</v>
      </c>
      <c r="L453">
        <v>23.769600000000001</v>
      </c>
      <c r="M453">
        <v>27.765799999999999</v>
      </c>
      <c r="N453">
        <v>17.472529999999999</v>
      </c>
    </row>
    <row r="454" spans="1:14" x14ac:dyDescent="0.35">
      <c r="A454" s="3">
        <v>2582</v>
      </c>
      <c r="B454">
        <v>26.839099999999998</v>
      </c>
      <c r="C454">
        <v>23.592199999999998</v>
      </c>
      <c r="D454">
        <v>19.933299999999999</v>
      </c>
      <c r="E454">
        <v>14.436100006103516</v>
      </c>
      <c r="F454">
        <v>10.053900000000001</v>
      </c>
      <c r="G454">
        <v>7.67326</v>
      </c>
      <c r="H454">
        <v>8.5731199999999994</v>
      </c>
      <c r="I454">
        <v>12.278499999999999</v>
      </c>
      <c r="J454">
        <v>16.190399169921875</v>
      </c>
      <c r="K454">
        <v>20.886199999999999</v>
      </c>
      <c r="L454">
        <v>24.186599999999999</v>
      </c>
      <c r="M454">
        <v>28.007000000000001</v>
      </c>
      <c r="N454">
        <v>17.72081</v>
      </c>
    </row>
    <row r="455" spans="1:14" x14ac:dyDescent="0.35">
      <c r="A455" s="3">
        <v>2583</v>
      </c>
      <c r="B455">
        <v>26.210899999999999</v>
      </c>
      <c r="C455">
        <v>22.864100000000001</v>
      </c>
      <c r="D455">
        <v>19.734999999999999</v>
      </c>
      <c r="E455">
        <v>14.660799980163574</v>
      </c>
      <c r="F455">
        <v>9.9750800000000002</v>
      </c>
      <c r="G455">
        <v>7.8607199999999997</v>
      </c>
      <c r="H455">
        <v>8.6882099999999998</v>
      </c>
      <c r="I455">
        <v>12.362399999999999</v>
      </c>
      <c r="J455">
        <v>16.087200164794922</v>
      </c>
      <c r="K455">
        <v>20.2685</v>
      </c>
      <c r="L455">
        <v>23.086400000000001</v>
      </c>
      <c r="M455">
        <v>27.470800000000001</v>
      </c>
      <c r="N455">
        <v>17.43918</v>
      </c>
    </row>
    <row r="456" spans="1:14" x14ac:dyDescent="0.35">
      <c r="A456" s="3">
        <v>2584</v>
      </c>
      <c r="B456">
        <v>27.394500000000001</v>
      </c>
      <c r="C456">
        <v>24.008299999999998</v>
      </c>
      <c r="D456">
        <v>20.643899999999999</v>
      </c>
      <c r="E456">
        <v>14.779600143432617</v>
      </c>
      <c r="F456">
        <v>10.1592</v>
      </c>
      <c r="G456">
        <v>7.7732099999999997</v>
      </c>
      <c r="H456">
        <v>8.7202699999999993</v>
      </c>
      <c r="I456">
        <v>12.093</v>
      </c>
      <c r="J456">
        <v>15.92609977722168</v>
      </c>
      <c r="K456">
        <v>20.638400000000001</v>
      </c>
      <c r="L456">
        <v>24.724499999999999</v>
      </c>
      <c r="M456">
        <v>28.250299999999999</v>
      </c>
      <c r="N456">
        <v>17.925940000000001</v>
      </c>
    </row>
    <row r="457" spans="1:14" x14ac:dyDescent="0.35">
      <c r="A457" s="3">
        <v>2585</v>
      </c>
      <c r="B457">
        <v>27.4451</v>
      </c>
      <c r="C457">
        <v>24.273</v>
      </c>
      <c r="D457">
        <v>20.834499999999998</v>
      </c>
      <c r="E457">
        <v>14.943300247192383</v>
      </c>
      <c r="F457">
        <v>10.327400000000001</v>
      </c>
      <c r="G457">
        <v>7.9597699999999998</v>
      </c>
      <c r="H457">
        <v>8.9060799999999993</v>
      </c>
      <c r="I457">
        <v>12.203099999999999</v>
      </c>
      <c r="J457">
        <v>15.909899711608887</v>
      </c>
      <c r="K457">
        <v>20.788799999999998</v>
      </c>
      <c r="L457">
        <v>24.612400000000001</v>
      </c>
      <c r="M457">
        <v>28.159300000000002</v>
      </c>
      <c r="N457">
        <v>18.03022</v>
      </c>
    </row>
    <row r="458" spans="1:14" x14ac:dyDescent="0.35">
      <c r="A458" s="3">
        <v>2586</v>
      </c>
      <c r="B458">
        <v>27.155999999999999</v>
      </c>
      <c r="C458">
        <v>23.950399999999998</v>
      </c>
      <c r="D458">
        <v>20.571300000000001</v>
      </c>
      <c r="E458">
        <v>14.954899787902832</v>
      </c>
      <c r="F458">
        <v>10.286300000000001</v>
      </c>
      <c r="G458">
        <v>8.0564099999999996</v>
      </c>
      <c r="H458">
        <v>8.9362300000000001</v>
      </c>
      <c r="I458">
        <v>12.475099999999999</v>
      </c>
      <c r="J458">
        <v>16.298599243164063</v>
      </c>
      <c r="K458">
        <v>20.963000000000001</v>
      </c>
      <c r="L458">
        <v>24.214300000000001</v>
      </c>
      <c r="M458">
        <v>28.203499999999998</v>
      </c>
      <c r="N458">
        <v>18.005500000000001</v>
      </c>
    </row>
    <row r="459" spans="1:14" x14ac:dyDescent="0.35">
      <c r="A459" s="3">
        <v>2587</v>
      </c>
      <c r="B459">
        <v>27.530100000000001</v>
      </c>
      <c r="C459">
        <v>24.324100000000001</v>
      </c>
      <c r="D459">
        <v>20.889500000000002</v>
      </c>
      <c r="E459">
        <v>15.062299728393555</v>
      </c>
      <c r="F459">
        <v>10.4345</v>
      </c>
      <c r="G459">
        <v>8.0802700000000005</v>
      </c>
      <c r="H459">
        <v>8.9584200000000003</v>
      </c>
      <c r="I459">
        <v>12.292999999999999</v>
      </c>
      <c r="J459">
        <v>16.117000579833984</v>
      </c>
      <c r="K459">
        <v>20.8657</v>
      </c>
      <c r="L459">
        <v>24.897300000000001</v>
      </c>
      <c r="M459">
        <v>28.4269</v>
      </c>
      <c r="N459">
        <v>18.156590000000001</v>
      </c>
    </row>
    <row r="460" spans="1:14" x14ac:dyDescent="0.35">
      <c r="A460" s="3">
        <v>2588</v>
      </c>
      <c r="B460">
        <v>27.593299999999999</v>
      </c>
      <c r="C460">
        <v>24.453800000000001</v>
      </c>
      <c r="D460">
        <v>21.285399999999999</v>
      </c>
      <c r="E460">
        <v>15.05370044708252</v>
      </c>
      <c r="F460">
        <v>10.3408</v>
      </c>
      <c r="G460">
        <v>7.9250499999999997</v>
      </c>
      <c r="H460">
        <v>8.8762600000000003</v>
      </c>
      <c r="I460">
        <v>12.158799999999999</v>
      </c>
      <c r="J460">
        <v>16.033500671386719</v>
      </c>
      <c r="K460">
        <v>20.858499999999999</v>
      </c>
      <c r="L460">
        <v>24.800699999999999</v>
      </c>
      <c r="M460">
        <v>28.169599999999999</v>
      </c>
      <c r="N460">
        <v>18.12912</v>
      </c>
    </row>
    <row r="461" spans="1:14" x14ac:dyDescent="0.35">
      <c r="A461" s="3">
        <v>2590</v>
      </c>
      <c r="B461">
        <v>27.545500000000001</v>
      </c>
      <c r="C461">
        <v>24.084700000000002</v>
      </c>
      <c r="D461">
        <v>21.203399999999998</v>
      </c>
      <c r="E461">
        <v>14.975399971008301</v>
      </c>
      <c r="F461">
        <v>10.1701</v>
      </c>
      <c r="G461">
        <v>7.8434400000000002</v>
      </c>
      <c r="H461">
        <v>8.8450900000000008</v>
      </c>
      <c r="I461">
        <v>12.151899999999999</v>
      </c>
      <c r="J461">
        <v>16.020900726318359</v>
      </c>
      <c r="K461">
        <v>20.900200000000002</v>
      </c>
      <c r="L461">
        <v>24.7715</v>
      </c>
      <c r="M461">
        <v>28.358899999999998</v>
      </c>
      <c r="N461">
        <v>18.072590000000002</v>
      </c>
    </row>
    <row r="462" spans="1:14" x14ac:dyDescent="0.35">
      <c r="A462" s="3">
        <v>2594</v>
      </c>
      <c r="B462">
        <v>27.747800000000002</v>
      </c>
      <c r="C462">
        <v>24.213999999999999</v>
      </c>
      <c r="D462">
        <v>21.141100000000002</v>
      </c>
      <c r="E462">
        <v>15.272100448608398</v>
      </c>
      <c r="F462">
        <v>10.5181</v>
      </c>
      <c r="G462">
        <v>8.25854</v>
      </c>
      <c r="H462">
        <v>9.0790600000000001</v>
      </c>
      <c r="I462">
        <v>12.322800000000001</v>
      </c>
      <c r="J462">
        <v>16.242900848388672</v>
      </c>
      <c r="K462">
        <v>20.9818</v>
      </c>
      <c r="L462">
        <v>24.6083</v>
      </c>
      <c r="M462">
        <v>28.3307</v>
      </c>
      <c r="N462">
        <v>18.226430000000001</v>
      </c>
    </row>
    <row r="463" spans="1:14" x14ac:dyDescent="0.35">
      <c r="A463" s="3">
        <v>2600</v>
      </c>
      <c r="B463">
        <v>25.535599999999999</v>
      </c>
      <c r="C463">
        <v>22.823699999999999</v>
      </c>
      <c r="D463">
        <v>19.364000000000001</v>
      </c>
      <c r="E463">
        <v>14.12339973449707</v>
      </c>
      <c r="F463">
        <v>10.096500000000001</v>
      </c>
      <c r="G463">
        <v>7.9782299999999999</v>
      </c>
      <c r="H463">
        <v>9.0771800000000002</v>
      </c>
      <c r="I463">
        <v>12.7202</v>
      </c>
      <c r="J463">
        <v>16.586299896240234</v>
      </c>
      <c r="K463">
        <v>20.793099999999999</v>
      </c>
      <c r="L463">
        <v>23.912500000000001</v>
      </c>
      <c r="M463">
        <v>27.3154</v>
      </c>
      <c r="N463">
        <v>17.527180000000001</v>
      </c>
    </row>
    <row r="464" spans="1:14" x14ac:dyDescent="0.35">
      <c r="A464" s="3">
        <v>2601</v>
      </c>
      <c r="B464">
        <v>25.535599999999999</v>
      </c>
      <c r="C464">
        <v>22.823699999999999</v>
      </c>
      <c r="D464">
        <v>19.364000000000001</v>
      </c>
      <c r="E464">
        <v>14.12339973449707</v>
      </c>
      <c r="F464">
        <v>10.096500000000001</v>
      </c>
      <c r="G464">
        <v>7.9782299999999999</v>
      </c>
      <c r="H464">
        <v>9.0771800000000002</v>
      </c>
      <c r="I464">
        <v>12.7202</v>
      </c>
      <c r="J464">
        <v>16.586299896240234</v>
      </c>
      <c r="K464">
        <v>20.793099999999999</v>
      </c>
      <c r="L464">
        <v>23.912500000000001</v>
      </c>
      <c r="M464">
        <v>27.3154</v>
      </c>
      <c r="N464">
        <v>17.527180000000001</v>
      </c>
    </row>
    <row r="465" spans="1:14" x14ac:dyDescent="0.35">
      <c r="A465" s="3">
        <v>2602</v>
      </c>
      <c r="B465">
        <v>25.7301</v>
      </c>
      <c r="C465">
        <v>22.95</v>
      </c>
      <c r="D465">
        <v>19.358599999999999</v>
      </c>
      <c r="E465">
        <v>14.18690013885498</v>
      </c>
      <c r="F465">
        <v>10.1073</v>
      </c>
      <c r="G465">
        <v>8.1120800000000006</v>
      </c>
      <c r="H465">
        <v>9.0742499999999993</v>
      </c>
      <c r="I465">
        <v>12.728300000000001</v>
      </c>
      <c r="J465">
        <v>16.69059944152832</v>
      </c>
      <c r="K465">
        <v>20.765599999999999</v>
      </c>
      <c r="L465">
        <v>23.849399999999999</v>
      </c>
      <c r="M465">
        <v>27.496200000000002</v>
      </c>
      <c r="N465">
        <v>17.587440000000001</v>
      </c>
    </row>
    <row r="466" spans="1:14" x14ac:dyDescent="0.35">
      <c r="A466" s="3">
        <v>2603</v>
      </c>
      <c r="B466">
        <v>25.398700000000002</v>
      </c>
      <c r="C466">
        <v>22.663</v>
      </c>
      <c r="D466">
        <v>19.269600000000001</v>
      </c>
      <c r="E466">
        <v>14.146200180053711</v>
      </c>
      <c r="F466">
        <v>10.062200000000001</v>
      </c>
      <c r="G466">
        <v>8.0198599999999995</v>
      </c>
      <c r="H466">
        <v>9.0607500000000005</v>
      </c>
      <c r="I466">
        <v>12.661099999999999</v>
      </c>
      <c r="J466">
        <v>16.475299835205078</v>
      </c>
      <c r="K466">
        <v>20.631</v>
      </c>
      <c r="L466">
        <v>23.667300000000001</v>
      </c>
      <c r="M466">
        <v>27.264199999999999</v>
      </c>
      <c r="N466">
        <v>17.443269999999998</v>
      </c>
    </row>
    <row r="467" spans="1:14" x14ac:dyDescent="0.35">
      <c r="A467" s="3">
        <v>2604</v>
      </c>
      <c r="B467">
        <v>25.334299999999999</v>
      </c>
      <c r="C467">
        <v>22.651399999999999</v>
      </c>
      <c r="D467">
        <v>19.232700000000001</v>
      </c>
      <c r="E467">
        <v>14.022800445556641</v>
      </c>
      <c r="F467">
        <v>10.043900000000001</v>
      </c>
      <c r="G467">
        <v>8.0456099999999999</v>
      </c>
      <c r="H467">
        <v>9.1197599999999994</v>
      </c>
      <c r="I467">
        <v>12.7158</v>
      </c>
      <c r="J467">
        <v>16.545400619506836</v>
      </c>
      <c r="K467">
        <v>20.597000000000001</v>
      </c>
      <c r="L467">
        <v>23.685700000000001</v>
      </c>
      <c r="M467">
        <v>27.277799999999999</v>
      </c>
      <c r="N467">
        <v>17.439350000000001</v>
      </c>
    </row>
    <row r="468" spans="1:14" x14ac:dyDescent="0.35">
      <c r="A468" s="3">
        <v>2605</v>
      </c>
      <c r="B468">
        <v>25.398700000000002</v>
      </c>
      <c r="C468">
        <v>22.663</v>
      </c>
      <c r="D468">
        <v>19.269600000000001</v>
      </c>
      <c r="E468">
        <v>14.146200180053711</v>
      </c>
      <c r="F468">
        <v>10.062200000000001</v>
      </c>
      <c r="G468">
        <v>8.0198599999999995</v>
      </c>
      <c r="H468">
        <v>9.0607500000000005</v>
      </c>
      <c r="I468">
        <v>12.661099999999999</v>
      </c>
      <c r="J468">
        <v>16.475299835205078</v>
      </c>
      <c r="K468">
        <v>20.631</v>
      </c>
      <c r="L468">
        <v>23.667300000000001</v>
      </c>
      <c r="M468">
        <v>27.264199999999999</v>
      </c>
      <c r="N468">
        <v>17.443269999999998</v>
      </c>
    </row>
    <row r="469" spans="1:14" x14ac:dyDescent="0.35">
      <c r="A469" s="3">
        <v>2606</v>
      </c>
      <c r="B469">
        <v>25.398700000000002</v>
      </c>
      <c r="C469">
        <v>22.663</v>
      </c>
      <c r="D469">
        <v>19.269600000000001</v>
      </c>
      <c r="E469">
        <v>14.146200180053711</v>
      </c>
      <c r="F469">
        <v>10.062200000000001</v>
      </c>
      <c r="G469">
        <v>8.0198599999999995</v>
      </c>
      <c r="H469">
        <v>9.0607500000000005</v>
      </c>
      <c r="I469">
        <v>12.661099999999999</v>
      </c>
      <c r="J469">
        <v>16.475299835205078</v>
      </c>
      <c r="K469">
        <v>20.631</v>
      </c>
      <c r="L469">
        <v>23.667300000000001</v>
      </c>
      <c r="M469">
        <v>27.264199999999999</v>
      </c>
      <c r="N469">
        <v>17.443269999999998</v>
      </c>
    </row>
    <row r="470" spans="1:14" x14ac:dyDescent="0.35">
      <c r="A470" s="3">
        <v>2607</v>
      </c>
      <c r="B470">
        <v>25.398700000000002</v>
      </c>
      <c r="C470">
        <v>22.663</v>
      </c>
      <c r="D470">
        <v>19.269600000000001</v>
      </c>
      <c r="E470">
        <v>14.146200180053711</v>
      </c>
      <c r="F470">
        <v>10.062200000000001</v>
      </c>
      <c r="G470">
        <v>8.0198599999999995</v>
      </c>
      <c r="H470">
        <v>9.0607500000000005</v>
      </c>
      <c r="I470">
        <v>12.661099999999999</v>
      </c>
      <c r="J470">
        <v>16.475299835205078</v>
      </c>
      <c r="K470">
        <v>20.631</v>
      </c>
      <c r="L470">
        <v>23.667300000000001</v>
      </c>
      <c r="M470">
        <v>27.264199999999999</v>
      </c>
      <c r="N470">
        <v>17.443269999999998</v>
      </c>
    </row>
    <row r="471" spans="1:14" x14ac:dyDescent="0.35">
      <c r="A471" s="3">
        <v>2609</v>
      </c>
      <c r="B471">
        <v>25.59</v>
      </c>
      <c r="C471">
        <v>22.737400000000001</v>
      </c>
      <c r="D471">
        <v>19.271000000000001</v>
      </c>
      <c r="E471">
        <v>14.178400039672852</v>
      </c>
      <c r="F471">
        <v>9.9636099999999992</v>
      </c>
      <c r="G471">
        <v>7.9978499999999997</v>
      </c>
      <c r="H471">
        <v>9.0356199999999998</v>
      </c>
      <c r="I471">
        <v>12.689</v>
      </c>
      <c r="J471">
        <v>16.603000640869141</v>
      </c>
      <c r="K471">
        <v>20.744199999999999</v>
      </c>
      <c r="L471">
        <v>23.721</v>
      </c>
      <c r="M471">
        <v>27.341799999999999</v>
      </c>
      <c r="N471">
        <v>17.489409999999999</v>
      </c>
    </row>
    <row r="472" spans="1:14" x14ac:dyDescent="0.35">
      <c r="A472" s="3">
        <v>2611</v>
      </c>
      <c r="B472">
        <v>25.187200000000001</v>
      </c>
      <c r="C472">
        <v>22.666799999999999</v>
      </c>
      <c r="D472">
        <v>19.0746</v>
      </c>
      <c r="E472">
        <v>14.056099891662598</v>
      </c>
      <c r="F472">
        <v>9.8469800000000003</v>
      </c>
      <c r="G472">
        <v>7.8650099999999998</v>
      </c>
      <c r="H472">
        <v>8.9797499999999992</v>
      </c>
      <c r="I472">
        <v>12.586600000000001</v>
      </c>
      <c r="J472">
        <v>16.370500564575195</v>
      </c>
      <c r="K472">
        <v>20.629899999999999</v>
      </c>
      <c r="L472">
        <v>23.541899999999998</v>
      </c>
      <c r="M472">
        <v>27.1282</v>
      </c>
      <c r="N472">
        <v>17.3278</v>
      </c>
    </row>
    <row r="473" spans="1:14" x14ac:dyDescent="0.35">
      <c r="A473" s="3">
        <v>2612</v>
      </c>
      <c r="B473">
        <v>25.4665</v>
      </c>
      <c r="C473">
        <v>22.844200000000001</v>
      </c>
      <c r="D473">
        <v>19.412800000000001</v>
      </c>
      <c r="E473">
        <v>14.052300453186035</v>
      </c>
      <c r="F473">
        <v>10.0829</v>
      </c>
      <c r="G473">
        <v>8.0624800000000008</v>
      </c>
      <c r="H473">
        <v>9.0882400000000008</v>
      </c>
      <c r="I473">
        <v>12.757300000000001</v>
      </c>
      <c r="J473">
        <v>16.619300842285156</v>
      </c>
      <c r="K473">
        <v>20.670999999999999</v>
      </c>
      <c r="L473">
        <v>23.799399999999999</v>
      </c>
      <c r="M473">
        <v>27.338899999999999</v>
      </c>
      <c r="N473">
        <v>17.516279999999998</v>
      </c>
    </row>
    <row r="474" spans="1:14" x14ac:dyDescent="0.35">
      <c r="A474" s="3">
        <v>2614</v>
      </c>
      <c r="B474">
        <v>25.770700000000001</v>
      </c>
      <c r="C474">
        <v>23.037700000000001</v>
      </c>
      <c r="D474">
        <v>19.4861</v>
      </c>
      <c r="E474">
        <v>14.105600357055664</v>
      </c>
      <c r="F474">
        <v>10.082800000000001</v>
      </c>
      <c r="G474">
        <v>7.9288800000000004</v>
      </c>
      <c r="H474">
        <v>8.9866600000000005</v>
      </c>
      <c r="I474">
        <v>12.6633</v>
      </c>
      <c r="J474">
        <v>16.659400939941406</v>
      </c>
      <c r="K474">
        <v>20.900500000000001</v>
      </c>
      <c r="L474">
        <v>23.878799999999998</v>
      </c>
      <c r="M474">
        <v>27.519100000000002</v>
      </c>
      <c r="N474">
        <v>17.584959999999999</v>
      </c>
    </row>
    <row r="475" spans="1:14" x14ac:dyDescent="0.35">
      <c r="A475" s="3">
        <v>2615</v>
      </c>
      <c r="B475">
        <v>25.918800000000001</v>
      </c>
      <c r="C475">
        <v>23.142499999999998</v>
      </c>
      <c r="D475">
        <v>19.509799999999998</v>
      </c>
      <c r="E475">
        <v>14.120400428771973</v>
      </c>
      <c r="F475">
        <v>9.9866700000000002</v>
      </c>
      <c r="G475">
        <v>7.9172099999999999</v>
      </c>
      <c r="H475">
        <v>8.9938500000000001</v>
      </c>
      <c r="I475">
        <v>12.5739</v>
      </c>
      <c r="J475">
        <v>16.558900833129883</v>
      </c>
      <c r="K475">
        <v>20.755199999999999</v>
      </c>
      <c r="L475">
        <v>23.929400000000001</v>
      </c>
      <c r="M475">
        <v>27.4528</v>
      </c>
      <c r="N475">
        <v>17.571619999999999</v>
      </c>
    </row>
    <row r="476" spans="1:14" x14ac:dyDescent="0.35">
      <c r="A476" s="3">
        <v>2617</v>
      </c>
      <c r="B476">
        <v>25.7789</v>
      </c>
      <c r="C476">
        <v>22.977499999999999</v>
      </c>
      <c r="D476">
        <v>19.436199999999999</v>
      </c>
      <c r="E476">
        <v>14.154600143432617</v>
      </c>
      <c r="F476">
        <v>10.151</v>
      </c>
      <c r="G476">
        <v>8.0094399999999997</v>
      </c>
      <c r="H476">
        <v>9.0488199999999992</v>
      </c>
      <c r="I476">
        <v>12.719799999999999</v>
      </c>
      <c r="J476">
        <v>16.608400344848633</v>
      </c>
      <c r="K476">
        <v>20.898199999999999</v>
      </c>
      <c r="L476">
        <v>24.026800000000001</v>
      </c>
      <c r="M476">
        <v>27.5458</v>
      </c>
      <c r="N476">
        <v>17.612960000000001</v>
      </c>
    </row>
    <row r="477" spans="1:14" x14ac:dyDescent="0.35">
      <c r="A477">
        <v>2618</v>
      </c>
      <c r="B477">
        <v>26.2606</v>
      </c>
      <c r="C477">
        <v>23.2638</v>
      </c>
      <c r="D477">
        <v>19.654</v>
      </c>
      <c r="E477">
        <v>14.417400360107422</v>
      </c>
      <c r="F477">
        <v>9.9954199999999993</v>
      </c>
      <c r="G477">
        <v>7.8842100000000004</v>
      </c>
      <c r="H477">
        <v>8.8333499999999994</v>
      </c>
      <c r="I477">
        <v>12.5304</v>
      </c>
      <c r="J477">
        <v>16.579900741577148</v>
      </c>
      <c r="K477">
        <v>20.792000000000002</v>
      </c>
      <c r="L477">
        <v>23.835100000000001</v>
      </c>
      <c r="M477">
        <v>27.6066</v>
      </c>
      <c r="N477">
        <v>17.637730000000001</v>
      </c>
    </row>
    <row r="478" spans="1:14" x14ac:dyDescent="0.35">
      <c r="A478" s="3">
        <v>2619</v>
      </c>
      <c r="B478">
        <v>25.345500000000001</v>
      </c>
      <c r="C478">
        <v>22.603100000000001</v>
      </c>
      <c r="D478">
        <v>19.152899999999999</v>
      </c>
      <c r="E478">
        <v>14.075599670410156</v>
      </c>
      <c r="F478">
        <v>9.9412599999999998</v>
      </c>
      <c r="G478">
        <v>8.0304300000000008</v>
      </c>
      <c r="H478">
        <v>9.1535700000000002</v>
      </c>
      <c r="I478">
        <v>12.8088</v>
      </c>
      <c r="J478">
        <v>16.646099090576172</v>
      </c>
      <c r="K478">
        <v>20.5974</v>
      </c>
      <c r="L478">
        <v>23.530799999999999</v>
      </c>
      <c r="M478">
        <v>27.1265</v>
      </c>
      <c r="N478">
        <v>17.417660000000001</v>
      </c>
    </row>
    <row r="479" spans="1:14" x14ac:dyDescent="0.35">
      <c r="A479">
        <v>2620</v>
      </c>
      <c r="B479">
        <v>24.569400000000002</v>
      </c>
      <c r="C479">
        <v>21.971599999999999</v>
      </c>
      <c r="D479">
        <v>18.789200000000001</v>
      </c>
      <c r="E479">
        <v>13.761500358581543</v>
      </c>
      <c r="F479">
        <v>9.7016600000000004</v>
      </c>
      <c r="G479">
        <v>7.8298699999999997</v>
      </c>
      <c r="H479">
        <v>9.0892599999999995</v>
      </c>
      <c r="I479">
        <v>12.739599999999999</v>
      </c>
      <c r="J479">
        <v>16.451700210571289</v>
      </c>
      <c r="K479">
        <v>20.410699999999999</v>
      </c>
      <c r="L479">
        <v>23.097200000000001</v>
      </c>
      <c r="M479">
        <v>26.474599999999999</v>
      </c>
      <c r="N479">
        <v>17.07386</v>
      </c>
    </row>
    <row r="480" spans="1:14" x14ac:dyDescent="0.35">
      <c r="A480" s="3">
        <v>2621</v>
      </c>
      <c r="B480">
        <v>25.029399999999999</v>
      </c>
      <c r="C480">
        <v>22.172799999999999</v>
      </c>
      <c r="D480">
        <v>18.638100000000001</v>
      </c>
      <c r="E480">
        <v>13.90779972076416</v>
      </c>
      <c r="F480">
        <v>9.8414000000000001</v>
      </c>
      <c r="G480">
        <v>8.0635899999999996</v>
      </c>
      <c r="H480">
        <v>9.1186600000000002</v>
      </c>
      <c r="I480">
        <v>12.797599999999999</v>
      </c>
      <c r="J480">
        <v>16.528900146484375</v>
      </c>
      <c r="K480">
        <v>20.5246</v>
      </c>
      <c r="L480">
        <v>23.3047</v>
      </c>
      <c r="M480">
        <v>26.7516</v>
      </c>
      <c r="N480">
        <v>17.22326</v>
      </c>
    </row>
    <row r="481" spans="1:14" x14ac:dyDescent="0.35">
      <c r="A481" s="3">
        <v>2622</v>
      </c>
      <c r="B481">
        <v>22.387499999999999</v>
      </c>
      <c r="C481">
        <v>20.079799999999999</v>
      </c>
      <c r="D481">
        <v>16.884599999999999</v>
      </c>
      <c r="E481">
        <v>13.398599624633789</v>
      </c>
      <c r="F481">
        <v>9.6042000000000005</v>
      </c>
      <c r="G481">
        <v>8.0751299999999997</v>
      </c>
      <c r="H481">
        <v>9.2250399999999999</v>
      </c>
      <c r="I481">
        <v>12.733700000000001</v>
      </c>
      <c r="J481">
        <v>16.40839958190918</v>
      </c>
      <c r="K481">
        <v>19.7987</v>
      </c>
      <c r="L481">
        <v>21.541899999999998</v>
      </c>
      <c r="M481">
        <v>24.4071</v>
      </c>
      <c r="N481">
        <v>16.212060000000001</v>
      </c>
    </row>
    <row r="482" spans="1:14" x14ac:dyDescent="0.35">
      <c r="A482" s="3">
        <v>2623</v>
      </c>
      <c r="B482">
        <v>24.2438</v>
      </c>
      <c r="C482">
        <v>21.4116</v>
      </c>
      <c r="D482">
        <v>18.1877</v>
      </c>
      <c r="E482">
        <v>13.737199783325195</v>
      </c>
      <c r="F482">
        <v>9.6422699999999999</v>
      </c>
      <c r="G482">
        <v>7.9638600000000004</v>
      </c>
      <c r="H482">
        <v>9.0418599999999998</v>
      </c>
      <c r="I482">
        <v>12.671200000000001</v>
      </c>
      <c r="J482">
        <v>16.444499969482422</v>
      </c>
      <c r="K482">
        <v>20.229900000000001</v>
      </c>
      <c r="L482">
        <v>22.804400000000001</v>
      </c>
      <c r="M482">
        <v>26.011199999999999</v>
      </c>
      <c r="N482">
        <v>16.865790000000001</v>
      </c>
    </row>
    <row r="483" spans="1:14" x14ac:dyDescent="0.35">
      <c r="A483" s="3">
        <v>2625</v>
      </c>
      <c r="B483">
        <v>24.183199999999999</v>
      </c>
      <c r="C483">
        <v>22.0459</v>
      </c>
      <c r="D483">
        <v>18.125499999999999</v>
      </c>
      <c r="E483">
        <v>12.528800010681152</v>
      </c>
      <c r="F483">
        <v>7.3805899999999998</v>
      </c>
      <c r="G483">
        <v>4.4670699999999997</v>
      </c>
      <c r="H483">
        <v>4.5676300000000003</v>
      </c>
      <c r="I483">
        <v>8.0055399999999999</v>
      </c>
      <c r="J483">
        <v>12.175299644470215</v>
      </c>
      <c r="K483">
        <v>17.9237</v>
      </c>
      <c r="L483">
        <v>22.211300000000001</v>
      </c>
      <c r="M483">
        <v>26.235700000000001</v>
      </c>
      <c r="N483">
        <v>14.98752</v>
      </c>
    </row>
    <row r="484" spans="1:14" x14ac:dyDescent="0.35">
      <c r="A484" s="3">
        <v>2626</v>
      </c>
      <c r="B484">
        <v>24.409300000000002</v>
      </c>
      <c r="C484">
        <v>21.742599999999999</v>
      </c>
      <c r="D484">
        <v>18.7028</v>
      </c>
      <c r="E484">
        <v>13.60890007019043</v>
      </c>
      <c r="F484">
        <v>9.4306699999999992</v>
      </c>
      <c r="G484">
        <v>7.7495799999999999</v>
      </c>
      <c r="H484">
        <v>9.0403900000000004</v>
      </c>
      <c r="I484">
        <v>12.666499999999999</v>
      </c>
      <c r="J484">
        <v>16.358999252319336</v>
      </c>
      <c r="K484">
        <v>20.265599999999999</v>
      </c>
      <c r="L484">
        <v>22.967099999999999</v>
      </c>
      <c r="M484">
        <v>26.087800000000001</v>
      </c>
      <c r="N484">
        <v>16.91919</v>
      </c>
    </row>
    <row r="485" spans="1:14" x14ac:dyDescent="0.35">
      <c r="A485" s="3">
        <v>2627</v>
      </c>
      <c r="B485">
        <v>24.1768</v>
      </c>
      <c r="C485">
        <v>21.8735</v>
      </c>
      <c r="D485">
        <v>18.220700000000001</v>
      </c>
      <c r="E485">
        <v>12.945199966430664</v>
      </c>
      <c r="F485">
        <v>8.9677399999999992</v>
      </c>
      <c r="G485">
        <v>7.2311800000000002</v>
      </c>
      <c r="H485">
        <v>8.0034200000000002</v>
      </c>
      <c r="I485">
        <v>11.2875</v>
      </c>
      <c r="J485">
        <v>15.73069953918457</v>
      </c>
      <c r="K485">
        <v>20.097799999999999</v>
      </c>
      <c r="L485">
        <v>22.520900000000001</v>
      </c>
      <c r="M485">
        <v>25.880500000000001</v>
      </c>
      <c r="N485">
        <v>16.41133</v>
      </c>
    </row>
    <row r="486" spans="1:14" x14ac:dyDescent="0.35">
      <c r="A486" s="3">
        <v>2628</v>
      </c>
      <c r="B486">
        <v>24.666599999999999</v>
      </c>
      <c r="C486">
        <v>22.3811</v>
      </c>
      <c r="D486">
        <v>18.765599999999999</v>
      </c>
      <c r="E486">
        <v>13.179100036621094</v>
      </c>
      <c r="F486">
        <v>9.2327399999999997</v>
      </c>
      <c r="G486">
        <v>7.5298299999999996</v>
      </c>
      <c r="H486">
        <v>8.7364300000000004</v>
      </c>
      <c r="I486">
        <v>12.4999</v>
      </c>
      <c r="J486">
        <v>16.357799530029297</v>
      </c>
      <c r="K486">
        <v>20.245000000000001</v>
      </c>
      <c r="L486">
        <v>23.074200000000001</v>
      </c>
      <c r="M486">
        <v>26.410499999999999</v>
      </c>
      <c r="N486">
        <v>16.92323</v>
      </c>
    </row>
    <row r="487" spans="1:14" x14ac:dyDescent="0.35">
      <c r="A487" s="3">
        <v>2629</v>
      </c>
      <c r="B487">
        <v>24.9937</v>
      </c>
      <c r="C487">
        <v>22.685199999999998</v>
      </c>
      <c r="D487">
        <v>18.9619</v>
      </c>
      <c r="E487">
        <v>13.365400314331055</v>
      </c>
      <c r="F487">
        <v>9.3653499999999994</v>
      </c>
      <c r="G487">
        <v>7.6111199999999997</v>
      </c>
      <c r="H487">
        <v>8.7627199999999998</v>
      </c>
      <c r="I487">
        <v>12.445</v>
      </c>
      <c r="J487">
        <v>16.176599502563477</v>
      </c>
      <c r="K487">
        <v>20.223299999999998</v>
      </c>
      <c r="L487">
        <v>23.1404</v>
      </c>
      <c r="M487">
        <v>26.787099999999999</v>
      </c>
      <c r="N487">
        <v>17.043150000000001</v>
      </c>
    </row>
    <row r="488" spans="1:14" x14ac:dyDescent="0.35">
      <c r="A488" s="3">
        <v>2630</v>
      </c>
      <c r="B488">
        <v>23.893599999999999</v>
      </c>
      <c r="C488">
        <v>21.357299999999999</v>
      </c>
      <c r="D488">
        <v>18.206900000000001</v>
      </c>
      <c r="E488">
        <v>13.305299758911133</v>
      </c>
      <c r="F488">
        <v>9.1881199999999996</v>
      </c>
      <c r="G488">
        <v>7.5888099999999996</v>
      </c>
      <c r="H488">
        <v>8.7517099999999992</v>
      </c>
      <c r="I488">
        <v>12.4504</v>
      </c>
      <c r="J488">
        <v>16.133899688720703</v>
      </c>
      <c r="K488">
        <v>19.815100000000001</v>
      </c>
      <c r="L488">
        <v>22.56</v>
      </c>
      <c r="M488">
        <v>25.5717</v>
      </c>
      <c r="N488">
        <v>16.568570000000001</v>
      </c>
    </row>
    <row r="489" spans="1:14" x14ac:dyDescent="0.35">
      <c r="A489" s="3">
        <v>2631</v>
      </c>
      <c r="B489">
        <v>22.787099999999999</v>
      </c>
      <c r="C489">
        <v>20.655999999999999</v>
      </c>
      <c r="D489">
        <v>17.1282</v>
      </c>
      <c r="E489">
        <v>12.856399536132813</v>
      </c>
      <c r="F489">
        <v>8.8429099999999998</v>
      </c>
      <c r="G489">
        <v>7.2916699999999999</v>
      </c>
      <c r="H489">
        <v>8.4378499999999992</v>
      </c>
      <c r="I489">
        <v>12.2438</v>
      </c>
      <c r="J489">
        <v>15.713399887084961</v>
      </c>
      <c r="K489">
        <v>19.162299999999998</v>
      </c>
      <c r="L489">
        <v>21.836500000000001</v>
      </c>
      <c r="M489">
        <v>24.5501</v>
      </c>
      <c r="N489">
        <v>15.95885</v>
      </c>
    </row>
    <row r="490" spans="1:14" x14ac:dyDescent="0.35">
      <c r="A490" s="3">
        <v>2632</v>
      </c>
      <c r="B490">
        <v>23.648700000000002</v>
      </c>
      <c r="C490">
        <v>21.447700000000001</v>
      </c>
      <c r="D490">
        <v>17.6783</v>
      </c>
      <c r="E490">
        <v>12.552399635314941</v>
      </c>
      <c r="F490">
        <v>8.6052</v>
      </c>
      <c r="G490">
        <v>7.2270000000000003</v>
      </c>
      <c r="H490">
        <v>8.3284699999999994</v>
      </c>
      <c r="I490">
        <v>11.9886</v>
      </c>
      <c r="J490">
        <v>15.556099891662598</v>
      </c>
      <c r="K490">
        <v>19.156300000000002</v>
      </c>
      <c r="L490">
        <v>22.508800000000001</v>
      </c>
      <c r="M490">
        <v>25.626899999999999</v>
      </c>
      <c r="N490">
        <v>16.193709999999999</v>
      </c>
    </row>
    <row r="491" spans="1:14" x14ac:dyDescent="0.35">
      <c r="A491" s="3">
        <v>2633</v>
      </c>
      <c r="B491">
        <v>23.983000000000001</v>
      </c>
      <c r="C491">
        <v>21.500800000000002</v>
      </c>
      <c r="D491">
        <v>17.746500000000001</v>
      </c>
      <c r="E491">
        <v>12.661299705505371</v>
      </c>
      <c r="F491">
        <v>8.7230500000000006</v>
      </c>
      <c r="G491">
        <v>7.2571000000000003</v>
      </c>
      <c r="H491">
        <v>8.4925300000000004</v>
      </c>
      <c r="I491">
        <v>12.0686</v>
      </c>
      <c r="J491">
        <v>15.441800117492676</v>
      </c>
      <c r="K491">
        <v>19.376799999999999</v>
      </c>
      <c r="L491">
        <v>22.174800000000001</v>
      </c>
      <c r="M491">
        <v>25.235600000000002</v>
      </c>
      <c r="N491">
        <v>16.221820000000001</v>
      </c>
    </row>
    <row r="492" spans="1:14" x14ac:dyDescent="0.35">
      <c r="A492" s="3">
        <v>2640</v>
      </c>
      <c r="B492">
        <v>27.289400000000001</v>
      </c>
      <c r="C492">
        <v>24.166799999999999</v>
      </c>
      <c r="D492">
        <v>20.7209</v>
      </c>
      <c r="E492">
        <v>14.037699699401855</v>
      </c>
      <c r="F492">
        <v>9.4026499999999995</v>
      </c>
      <c r="G492">
        <v>6.9083500000000004</v>
      </c>
      <c r="H492">
        <v>7.9092799999999999</v>
      </c>
      <c r="I492">
        <v>11.4621</v>
      </c>
      <c r="J492">
        <v>15.389599800109863</v>
      </c>
      <c r="K492">
        <v>20.6631</v>
      </c>
      <c r="L492">
        <v>24.729900000000001</v>
      </c>
      <c r="M492">
        <v>28.1966</v>
      </c>
      <c r="N492">
        <v>17.573029999999999</v>
      </c>
    </row>
    <row r="493" spans="1:14" x14ac:dyDescent="0.35">
      <c r="A493" s="3">
        <v>2641</v>
      </c>
      <c r="B493">
        <v>27.293099999999999</v>
      </c>
      <c r="C493">
        <v>24.061299999999999</v>
      </c>
      <c r="D493">
        <v>20.8308</v>
      </c>
      <c r="E493">
        <v>14.087100028991699</v>
      </c>
      <c r="F493">
        <v>9.3683399999999999</v>
      </c>
      <c r="G493">
        <v>6.8877600000000001</v>
      </c>
      <c r="H493">
        <v>7.8876999999999997</v>
      </c>
      <c r="I493">
        <v>11.487299999999999</v>
      </c>
      <c r="J493">
        <v>15.229599952697754</v>
      </c>
      <c r="K493">
        <v>20.671500000000002</v>
      </c>
      <c r="L493">
        <v>24.708300000000001</v>
      </c>
      <c r="M493">
        <v>28.302700000000002</v>
      </c>
      <c r="N493">
        <v>17.567959999999999</v>
      </c>
    </row>
    <row r="494" spans="1:14" x14ac:dyDescent="0.35">
      <c r="A494" s="3">
        <v>2642</v>
      </c>
      <c r="B494">
        <v>27.770099999999999</v>
      </c>
      <c r="C494">
        <v>24.256599999999999</v>
      </c>
      <c r="D494">
        <v>21.0916</v>
      </c>
      <c r="E494">
        <v>14.859100341796875</v>
      </c>
      <c r="F494">
        <v>10.1652</v>
      </c>
      <c r="G494">
        <v>7.6747899999999998</v>
      </c>
      <c r="H494">
        <v>8.5101099999999992</v>
      </c>
      <c r="I494">
        <v>12.001200000000001</v>
      </c>
      <c r="J494">
        <v>15.764200210571289</v>
      </c>
      <c r="K494">
        <v>21.357900000000001</v>
      </c>
      <c r="L494">
        <v>25.000399999999999</v>
      </c>
      <c r="M494">
        <v>28.6418</v>
      </c>
      <c r="N494">
        <v>18.091080000000002</v>
      </c>
    </row>
    <row r="495" spans="1:14" x14ac:dyDescent="0.35">
      <c r="A495" s="3">
        <v>2643</v>
      </c>
      <c r="B495">
        <v>27.587199999999999</v>
      </c>
      <c r="C495">
        <v>24.277100000000001</v>
      </c>
      <c r="D495">
        <v>20.9192</v>
      </c>
      <c r="E495">
        <v>14.408599853515625</v>
      </c>
      <c r="F495">
        <v>9.73339</v>
      </c>
      <c r="G495">
        <v>7.22926</v>
      </c>
      <c r="H495">
        <v>8.1911900000000006</v>
      </c>
      <c r="I495">
        <v>11.6105</v>
      </c>
      <c r="J495">
        <v>15.345600128173828</v>
      </c>
      <c r="K495">
        <v>20.744399999999999</v>
      </c>
      <c r="L495">
        <v>25.119800000000001</v>
      </c>
      <c r="M495">
        <v>28.558900000000001</v>
      </c>
      <c r="N495">
        <v>17.81043</v>
      </c>
    </row>
    <row r="496" spans="1:14" x14ac:dyDescent="0.35">
      <c r="A496" s="3">
        <v>2644</v>
      </c>
      <c r="B496">
        <v>27.154900000000001</v>
      </c>
      <c r="C496">
        <v>23.969799999999999</v>
      </c>
      <c r="D496">
        <v>20.572500000000002</v>
      </c>
      <c r="E496">
        <v>14.222900390625</v>
      </c>
      <c r="F496">
        <v>9.4302499999999991</v>
      </c>
      <c r="G496">
        <v>7.0004600000000003</v>
      </c>
      <c r="H496">
        <v>7.9667199999999996</v>
      </c>
      <c r="I496">
        <v>11.4308</v>
      </c>
      <c r="J496">
        <v>15.165200233459473</v>
      </c>
      <c r="K496">
        <v>20.2974</v>
      </c>
      <c r="L496">
        <v>24.794699999999999</v>
      </c>
      <c r="M496">
        <v>28.255199999999999</v>
      </c>
      <c r="N496">
        <v>17.521740000000001</v>
      </c>
    </row>
    <row r="497" spans="1:14" x14ac:dyDescent="0.35">
      <c r="A497" s="3">
        <v>2645</v>
      </c>
      <c r="B497">
        <v>27.887899999999998</v>
      </c>
      <c r="C497">
        <v>24.3065</v>
      </c>
      <c r="D497">
        <v>21.224799999999998</v>
      </c>
      <c r="E497">
        <v>14.921099662780762</v>
      </c>
      <c r="F497">
        <v>10.3414</v>
      </c>
      <c r="G497">
        <v>7.8818900000000003</v>
      </c>
      <c r="H497">
        <v>8.7766400000000004</v>
      </c>
      <c r="I497">
        <v>12.317500000000001</v>
      </c>
      <c r="J497">
        <v>16.090000152587891</v>
      </c>
      <c r="K497">
        <v>21.847899999999999</v>
      </c>
      <c r="L497">
        <v>25.286100000000001</v>
      </c>
      <c r="M497">
        <v>28.817299999999999</v>
      </c>
      <c r="N497">
        <v>18.308250000000001</v>
      </c>
    </row>
    <row r="498" spans="1:14" x14ac:dyDescent="0.35">
      <c r="A498" s="3">
        <v>2646</v>
      </c>
      <c r="B498">
        <v>27.654499999999999</v>
      </c>
      <c r="C498">
        <v>24.372199999999999</v>
      </c>
      <c r="D498">
        <v>21.1493</v>
      </c>
      <c r="E498">
        <v>14.740599632263184</v>
      </c>
      <c r="F498">
        <v>10.0412</v>
      </c>
      <c r="G498">
        <v>7.6236899999999999</v>
      </c>
      <c r="H498">
        <v>8.5123700000000007</v>
      </c>
      <c r="I498">
        <v>11.8841</v>
      </c>
      <c r="J498">
        <v>15.655699729919434</v>
      </c>
      <c r="K498">
        <v>21.163900000000002</v>
      </c>
      <c r="L498">
        <v>25.212</v>
      </c>
      <c r="M498">
        <v>28.636299999999999</v>
      </c>
      <c r="N498">
        <v>18.053820000000002</v>
      </c>
    </row>
    <row r="499" spans="1:14" x14ac:dyDescent="0.35">
      <c r="A499" s="3">
        <v>2647</v>
      </c>
      <c r="B499">
        <v>27.4894</v>
      </c>
      <c r="C499">
        <v>23.997800000000002</v>
      </c>
      <c r="D499">
        <v>21.1873</v>
      </c>
      <c r="E499">
        <v>14.493300437927246</v>
      </c>
      <c r="F499">
        <v>9.6989800000000006</v>
      </c>
      <c r="G499">
        <v>7.3469300000000004</v>
      </c>
      <c r="H499">
        <v>8.2609499999999993</v>
      </c>
      <c r="I499">
        <v>11.7644</v>
      </c>
      <c r="J499">
        <v>15.61870002746582</v>
      </c>
      <c r="K499">
        <v>20.999199999999998</v>
      </c>
      <c r="L499">
        <v>25.053000000000001</v>
      </c>
      <c r="M499">
        <v>28.283100000000001</v>
      </c>
      <c r="N499">
        <v>17.849419999999999</v>
      </c>
    </row>
    <row r="500" spans="1:14" x14ac:dyDescent="0.35">
      <c r="A500" s="3">
        <v>2648</v>
      </c>
      <c r="B500">
        <v>28.6816</v>
      </c>
      <c r="C500">
        <v>24.8902</v>
      </c>
      <c r="D500">
        <v>22.159600000000001</v>
      </c>
      <c r="E500">
        <v>15.862099647521973</v>
      </c>
      <c r="F500">
        <v>11.078099999999999</v>
      </c>
      <c r="G500">
        <v>9.1886799999999997</v>
      </c>
      <c r="H500">
        <v>9.9163700000000006</v>
      </c>
      <c r="I500">
        <v>13.9564</v>
      </c>
      <c r="J500">
        <v>17.816099166870117</v>
      </c>
      <c r="K500">
        <v>22.6509</v>
      </c>
      <c r="L500">
        <v>25.829599999999999</v>
      </c>
      <c r="M500">
        <v>28.718399999999999</v>
      </c>
      <c r="N500">
        <v>19.228999999999999</v>
      </c>
    </row>
    <row r="501" spans="1:14" x14ac:dyDescent="0.35">
      <c r="A501" s="3">
        <v>2649</v>
      </c>
      <c r="B501">
        <v>25.022500000000001</v>
      </c>
      <c r="C501">
        <v>22.173500000000001</v>
      </c>
      <c r="D501">
        <v>18.926200000000001</v>
      </c>
      <c r="E501">
        <v>13.090299606323242</v>
      </c>
      <c r="F501">
        <v>8.3502700000000001</v>
      </c>
      <c r="G501">
        <v>6.2567500000000003</v>
      </c>
      <c r="H501">
        <v>6.9994500000000004</v>
      </c>
      <c r="I501">
        <v>9.4666300000000003</v>
      </c>
      <c r="J501">
        <v>13.17140007019043</v>
      </c>
      <c r="K501">
        <v>18.036799999999999</v>
      </c>
      <c r="L501">
        <v>22.3018</v>
      </c>
      <c r="M501">
        <v>26.466100000000001</v>
      </c>
      <c r="N501">
        <v>15.85514</v>
      </c>
    </row>
    <row r="502" spans="1:14" x14ac:dyDescent="0.35">
      <c r="A502" s="3">
        <v>2650</v>
      </c>
      <c r="B502">
        <v>27.724299999999999</v>
      </c>
      <c r="C502">
        <v>24.236899999999999</v>
      </c>
      <c r="D502">
        <v>21.112500000000001</v>
      </c>
      <c r="E502">
        <v>14.775199890136719</v>
      </c>
      <c r="F502">
        <v>10.0602</v>
      </c>
      <c r="G502">
        <v>7.4300699999999997</v>
      </c>
      <c r="H502">
        <v>8.5325600000000001</v>
      </c>
      <c r="I502">
        <v>12.106999999999999</v>
      </c>
      <c r="J502">
        <v>15.801699638366699</v>
      </c>
      <c r="K502">
        <v>21.292300000000001</v>
      </c>
      <c r="L502">
        <v>24.816400000000002</v>
      </c>
      <c r="M502">
        <v>28.564599999999999</v>
      </c>
      <c r="N502">
        <v>18.03781</v>
      </c>
    </row>
    <row r="503" spans="1:14" x14ac:dyDescent="0.35">
      <c r="A503" s="3">
        <v>2651</v>
      </c>
      <c r="B503">
        <v>27.930700000000002</v>
      </c>
      <c r="C503">
        <v>24.428599999999999</v>
      </c>
      <c r="D503">
        <v>21.214300000000001</v>
      </c>
      <c r="E503">
        <v>14.89739990234375</v>
      </c>
      <c r="F503">
        <v>10.104200000000001</v>
      </c>
      <c r="G503">
        <v>7.5038200000000002</v>
      </c>
      <c r="H503">
        <v>8.5997500000000002</v>
      </c>
      <c r="I503">
        <v>12.044700000000001</v>
      </c>
      <c r="J503">
        <v>15.739700317382813</v>
      </c>
      <c r="K503">
        <v>21.360700000000001</v>
      </c>
      <c r="L503">
        <v>24.969100000000001</v>
      </c>
      <c r="M503">
        <v>28.532599999999999</v>
      </c>
      <c r="N503">
        <v>18.11046</v>
      </c>
    </row>
    <row r="504" spans="1:14" x14ac:dyDescent="0.35">
      <c r="A504" s="3">
        <v>2652</v>
      </c>
      <c r="B504">
        <v>28.287400000000002</v>
      </c>
      <c r="C504">
        <v>24.343900000000001</v>
      </c>
      <c r="D504">
        <v>21.9267</v>
      </c>
      <c r="E504">
        <v>15.818300247192383</v>
      </c>
      <c r="F504">
        <v>11.0494</v>
      </c>
      <c r="G504">
        <v>9.0626599999999993</v>
      </c>
      <c r="H504">
        <v>10.0002</v>
      </c>
      <c r="I504">
        <v>13.5951</v>
      </c>
      <c r="J504">
        <v>17.661800384521484</v>
      </c>
      <c r="K504">
        <v>22.385000000000002</v>
      </c>
      <c r="L504">
        <v>25.558900000000001</v>
      </c>
      <c r="M504">
        <v>28.791599999999999</v>
      </c>
      <c r="N504">
        <v>19.04008</v>
      </c>
    </row>
    <row r="505" spans="1:14" x14ac:dyDescent="0.35">
      <c r="A505" s="3">
        <v>2653</v>
      </c>
      <c r="B505">
        <v>26.361999999999998</v>
      </c>
      <c r="C505">
        <v>23.072900000000001</v>
      </c>
      <c r="D505">
        <v>20.0168</v>
      </c>
      <c r="E505">
        <v>13.811400413513184</v>
      </c>
      <c r="F505">
        <v>9.0321200000000008</v>
      </c>
      <c r="G505">
        <v>6.7327399999999997</v>
      </c>
      <c r="H505">
        <v>7.7090500000000004</v>
      </c>
      <c r="I505">
        <v>10.801</v>
      </c>
      <c r="J505">
        <v>14.286999702453613</v>
      </c>
      <c r="K505">
        <v>19.400600000000001</v>
      </c>
      <c r="L505">
        <v>23.277699999999999</v>
      </c>
      <c r="M505">
        <v>27.594999999999999</v>
      </c>
      <c r="N505">
        <v>16.841529999999999</v>
      </c>
    </row>
    <row r="506" spans="1:14" x14ac:dyDescent="0.35">
      <c r="A506" s="3">
        <v>2655</v>
      </c>
      <c r="B506">
        <v>27.944600000000001</v>
      </c>
      <c r="C506">
        <v>24.337299999999999</v>
      </c>
      <c r="D506">
        <v>21.153700000000001</v>
      </c>
      <c r="E506">
        <v>14.849499702453613</v>
      </c>
      <c r="F506">
        <v>10.156599999999999</v>
      </c>
      <c r="G506">
        <v>7.5997700000000004</v>
      </c>
      <c r="H506">
        <v>8.5619800000000001</v>
      </c>
      <c r="I506">
        <v>11.997</v>
      </c>
      <c r="J506">
        <v>15.791899681091309</v>
      </c>
      <c r="K506">
        <v>21.367799999999999</v>
      </c>
      <c r="L506">
        <v>24.948899999999998</v>
      </c>
      <c r="M506">
        <v>28.677</v>
      </c>
      <c r="N506">
        <v>18.115500000000001</v>
      </c>
    </row>
    <row r="507" spans="1:14" x14ac:dyDescent="0.35">
      <c r="A507" s="3">
        <v>2656</v>
      </c>
      <c r="B507">
        <v>28.0442</v>
      </c>
      <c r="C507">
        <v>24.474499999999999</v>
      </c>
      <c r="D507">
        <v>21.316299999999998</v>
      </c>
      <c r="E507">
        <v>15.051600456237793</v>
      </c>
      <c r="F507">
        <v>10.2684</v>
      </c>
      <c r="G507">
        <v>7.8469499999999996</v>
      </c>
      <c r="H507">
        <v>8.6906199999999991</v>
      </c>
      <c r="I507">
        <v>12.2003</v>
      </c>
      <c r="J507">
        <v>15.96049976348877</v>
      </c>
      <c r="K507">
        <v>21.7515</v>
      </c>
      <c r="L507">
        <v>25.163399999999999</v>
      </c>
      <c r="M507">
        <v>28.6861</v>
      </c>
      <c r="N507">
        <v>18.287859999999998</v>
      </c>
    </row>
    <row r="508" spans="1:14" x14ac:dyDescent="0.35">
      <c r="A508" s="3">
        <v>2658</v>
      </c>
      <c r="B508">
        <v>27.8475</v>
      </c>
      <c r="C508">
        <v>24.42</v>
      </c>
      <c r="D508">
        <v>21.210699999999999</v>
      </c>
      <c r="E508">
        <v>14.880200386047363</v>
      </c>
      <c r="F508">
        <v>10.034599999999999</v>
      </c>
      <c r="G508">
        <v>7.5458699999999999</v>
      </c>
      <c r="H508">
        <v>8.4154</v>
      </c>
      <c r="I508">
        <v>12.0068</v>
      </c>
      <c r="J508">
        <v>15.78600025177002</v>
      </c>
      <c r="K508">
        <v>21.238</v>
      </c>
      <c r="L508">
        <v>25.1784</v>
      </c>
      <c r="M508">
        <v>28.682300000000001</v>
      </c>
      <c r="N508">
        <v>18.103819999999999</v>
      </c>
    </row>
    <row r="509" spans="1:14" x14ac:dyDescent="0.35">
      <c r="A509" s="3">
        <v>2659</v>
      </c>
      <c r="B509">
        <v>27.546199999999999</v>
      </c>
      <c r="C509">
        <v>24.246600000000001</v>
      </c>
      <c r="D509">
        <v>20.990600000000001</v>
      </c>
      <c r="E509">
        <v>14.57129955291748</v>
      </c>
      <c r="F509">
        <v>9.8733900000000006</v>
      </c>
      <c r="G509">
        <v>7.2994700000000003</v>
      </c>
      <c r="H509">
        <v>8.1935099999999998</v>
      </c>
      <c r="I509">
        <v>11.703200000000001</v>
      </c>
      <c r="J509">
        <v>15.440500259399414</v>
      </c>
      <c r="K509">
        <v>20.974900000000002</v>
      </c>
      <c r="L509">
        <v>25.208500000000001</v>
      </c>
      <c r="M509">
        <v>28.605399999999999</v>
      </c>
      <c r="N509">
        <v>17.887799999999999</v>
      </c>
    </row>
    <row r="510" spans="1:14" x14ac:dyDescent="0.35">
      <c r="A510" s="3">
        <v>2660</v>
      </c>
      <c r="B510">
        <v>27.630800000000001</v>
      </c>
      <c r="C510">
        <v>24.278600000000001</v>
      </c>
      <c r="D510">
        <v>20.851700000000001</v>
      </c>
      <c r="E510">
        <v>14.564299583435059</v>
      </c>
      <c r="F510">
        <v>9.8469899999999999</v>
      </c>
      <c r="G510">
        <v>7.3042299999999996</v>
      </c>
      <c r="H510">
        <v>8.2466799999999996</v>
      </c>
      <c r="I510">
        <v>11.736000000000001</v>
      </c>
      <c r="J510">
        <v>15.262599945068359</v>
      </c>
      <c r="K510">
        <v>20.9803</v>
      </c>
      <c r="L510">
        <v>25.0398</v>
      </c>
      <c r="M510">
        <v>28.3887</v>
      </c>
      <c r="N510">
        <v>17.84422</v>
      </c>
    </row>
    <row r="511" spans="1:14" x14ac:dyDescent="0.35">
      <c r="A511" s="3">
        <v>2661</v>
      </c>
      <c r="B511">
        <v>27.9495</v>
      </c>
      <c r="C511">
        <v>24.224</v>
      </c>
      <c r="D511">
        <v>21.273800000000001</v>
      </c>
      <c r="E511">
        <v>14.849900245666504</v>
      </c>
      <c r="F511">
        <v>10.0847</v>
      </c>
      <c r="G511">
        <v>7.5635500000000002</v>
      </c>
      <c r="H511">
        <v>8.6078100000000006</v>
      </c>
      <c r="I511">
        <v>12.133599999999999</v>
      </c>
      <c r="J511">
        <v>15.940899848937988</v>
      </c>
      <c r="K511">
        <v>21.339099999999998</v>
      </c>
      <c r="L511">
        <v>25.094000000000001</v>
      </c>
      <c r="M511">
        <v>28.5824</v>
      </c>
      <c r="N511">
        <v>18.136939999999999</v>
      </c>
    </row>
    <row r="512" spans="1:14" x14ac:dyDescent="0.35">
      <c r="A512" s="3">
        <v>2663</v>
      </c>
      <c r="B512">
        <v>27.873699999999999</v>
      </c>
      <c r="C512">
        <v>24.392299999999999</v>
      </c>
      <c r="D512">
        <v>21.184799999999999</v>
      </c>
      <c r="E512">
        <v>15.034500122070313</v>
      </c>
      <c r="F512">
        <v>10.3957</v>
      </c>
      <c r="G512">
        <v>7.8373600000000003</v>
      </c>
      <c r="H512">
        <v>8.8512299999999993</v>
      </c>
      <c r="I512">
        <v>12.178100000000001</v>
      </c>
      <c r="J512">
        <v>15.963199615478516</v>
      </c>
      <c r="K512">
        <v>21.067299999999999</v>
      </c>
      <c r="L512">
        <v>24.863</v>
      </c>
      <c r="M512">
        <v>28.434200000000001</v>
      </c>
      <c r="N512">
        <v>18.17295</v>
      </c>
    </row>
    <row r="513" spans="1:14" x14ac:dyDescent="0.35">
      <c r="A513" s="3">
        <v>2665</v>
      </c>
      <c r="B513">
        <v>28.132999999999999</v>
      </c>
      <c r="C513">
        <v>24.324100000000001</v>
      </c>
      <c r="D513">
        <v>21.536799999999999</v>
      </c>
      <c r="E513">
        <v>15.570899963378906</v>
      </c>
      <c r="F513">
        <v>10.8317</v>
      </c>
      <c r="G513">
        <v>8.5908700000000007</v>
      </c>
      <c r="H513">
        <v>9.4485600000000005</v>
      </c>
      <c r="I513">
        <v>12.977399999999999</v>
      </c>
      <c r="J513">
        <v>16.86720085144043</v>
      </c>
      <c r="K513">
        <v>21.931100000000001</v>
      </c>
      <c r="L513">
        <v>25.206099999999999</v>
      </c>
      <c r="M513">
        <v>28.66</v>
      </c>
      <c r="N513">
        <v>18.67315</v>
      </c>
    </row>
    <row r="514" spans="1:14" x14ac:dyDescent="0.35">
      <c r="A514" s="3">
        <v>2666</v>
      </c>
      <c r="B514">
        <v>27.8736</v>
      </c>
      <c r="C514">
        <v>24.124400000000001</v>
      </c>
      <c r="D514">
        <v>21.443100000000001</v>
      </c>
      <c r="E514">
        <v>15.420100212097168</v>
      </c>
      <c r="F514">
        <v>10.6356</v>
      </c>
      <c r="G514">
        <v>8.2570999999999994</v>
      </c>
      <c r="H514">
        <v>9.1468000000000007</v>
      </c>
      <c r="I514">
        <v>12.6584</v>
      </c>
      <c r="J514">
        <v>16.682600021362305</v>
      </c>
      <c r="K514">
        <v>21.411100000000001</v>
      </c>
      <c r="L514">
        <v>24.9682</v>
      </c>
      <c r="M514">
        <v>28.396799999999999</v>
      </c>
      <c r="N514">
        <v>18.418150000000001</v>
      </c>
    </row>
    <row r="515" spans="1:14" x14ac:dyDescent="0.35">
      <c r="A515" s="3">
        <v>2668</v>
      </c>
      <c r="B515">
        <v>27.904599999999999</v>
      </c>
      <c r="C515">
        <v>24.194400000000002</v>
      </c>
      <c r="D515">
        <v>21.536999999999999</v>
      </c>
      <c r="E515">
        <v>15.60990047454834</v>
      </c>
      <c r="F515">
        <v>10.9604</v>
      </c>
      <c r="G515">
        <v>8.5596899999999998</v>
      </c>
      <c r="H515">
        <v>9.4659700000000004</v>
      </c>
      <c r="I515">
        <v>12.861700000000001</v>
      </c>
      <c r="J515">
        <v>16.879199981689453</v>
      </c>
      <c r="K515">
        <v>21.84</v>
      </c>
      <c r="L515">
        <v>24.881399999999999</v>
      </c>
      <c r="M515">
        <v>28.337</v>
      </c>
      <c r="N515">
        <v>18.585940000000001</v>
      </c>
    </row>
    <row r="516" spans="1:14" x14ac:dyDescent="0.35">
      <c r="A516" s="3">
        <v>2669</v>
      </c>
      <c r="B516">
        <v>28.091200000000001</v>
      </c>
      <c r="C516">
        <v>24.265999999999998</v>
      </c>
      <c r="D516">
        <v>21.773299999999999</v>
      </c>
      <c r="E516">
        <v>15.790800094604492</v>
      </c>
      <c r="F516">
        <v>11.2164</v>
      </c>
      <c r="G516">
        <v>8.9478799999999996</v>
      </c>
      <c r="H516">
        <v>9.8237799999999993</v>
      </c>
      <c r="I516">
        <v>13.241899999999999</v>
      </c>
      <c r="J516">
        <v>17.372299194335938</v>
      </c>
      <c r="K516">
        <v>22.2409</v>
      </c>
      <c r="L516">
        <v>25.2669</v>
      </c>
      <c r="M516">
        <v>28.577200000000001</v>
      </c>
      <c r="N516">
        <v>18.884049999999998</v>
      </c>
    </row>
    <row r="517" spans="1:14" x14ac:dyDescent="0.35">
      <c r="A517" s="3">
        <v>2671</v>
      </c>
      <c r="B517">
        <v>27.876200000000001</v>
      </c>
      <c r="C517">
        <v>24.211500000000001</v>
      </c>
      <c r="D517">
        <v>21.701699999999999</v>
      </c>
      <c r="E517">
        <v>15.696100234985352</v>
      </c>
      <c r="F517">
        <v>10.993</v>
      </c>
      <c r="G517">
        <v>8.8094599999999996</v>
      </c>
      <c r="H517">
        <v>9.7258300000000002</v>
      </c>
      <c r="I517">
        <v>13.2136</v>
      </c>
      <c r="J517">
        <v>17.361200332641602</v>
      </c>
      <c r="K517">
        <v>22.102599999999999</v>
      </c>
      <c r="L517">
        <v>25.080400000000001</v>
      </c>
      <c r="M517">
        <v>28.349499999999999</v>
      </c>
      <c r="N517">
        <v>18.760090000000002</v>
      </c>
    </row>
    <row r="518" spans="1:14" x14ac:dyDescent="0.35">
      <c r="A518" s="3">
        <v>2672</v>
      </c>
      <c r="B518">
        <v>28.2303</v>
      </c>
      <c r="C518">
        <v>24.571100000000001</v>
      </c>
      <c r="D518">
        <v>22.045100000000001</v>
      </c>
      <c r="E518">
        <v>15.995499610900879</v>
      </c>
      <c r="F518">
        <v>11.410299999999999</v>
      </c>
      <c r="G518">
        <v>9.2007999999999992</v>
      </c>
      <c r="H518">
        <v>9.9832099999999997</v>
      </c>
      <c r="I518">
        <v>13.502000000000001</v>
      </c>
      <c r="J518">
        <v>17.831399917602539</v>
      </c>
      <c r="K518">
        <v>22.4709</v>
      </c>
      <c r="L518">
        <v>25.565200000000001</v>
      </c>
      <c r="M518">
        <v>28.504200000000001</v>
      </c>
      <c r="N518">
        <v>19.109169999999999</v>
      </c>
    </row>
    <row r="519" spans="1:14" x14ac:dyDescent="0.35">
      <c r="A519" s="3">
        <v>2675</v>
      </c>
      <c r="B519">
        <v>28.039400000000001</v>
      </c>
      <c r="C519">
        <v>24.162299999999998</v>
      </c>
      <c r="D519">
        <v>21.890699999999999</v>
      </c>
      <c r="E519">
        <v>16.204700469970703</v>
      </c>
      <c r="F519">
        <v>11.3668</v>
      </c>
      <c r="G519">
        <v>9.4191099999999999</v>
      </c>
      <c r="H519">
        <v>10.3424</v>
      </c>
      <c r="I519">
        <v>13.8042</v>
      </c>
      <c r="J519">
        <v>17.94379997253418</v>
      </c>
      <c r="K519">
        <v>22.339700000000001</v>
      </c>
      <c r="L519">
        <v>25.354500000000002</v>
      </c>
      <c r="M519">
        <v>28.259499999999999</v>
      </c>
      <c r="N519">
        <v>19.09393</v>
      </c>
    </row>
    <row r="520" spans="1:14" x14ac:dyDescent="0.35">
      <c r="A520" s="3">
        <v>2678</v>
      </c>
      <c r="B520">
        <v>27.846699999999998</v>
      </c>
      <c r="C520">
        <v>24.448499999999999</v>
      </c>
      <c r="D520">
        <v>21.2653</v>
      </c>
      <c r="E520">
        <v>14.928000450134277</v>
      </c>
      <c r="F520">
        <v>10.236700000000001</v>
      </c>
      <c r="G520">
        <v>7.6628600000000002</v>
      </c>
      <c r="H520">
        <v>8.6948600000000003</v>
      </c>
      <c r="I520">
        <v>12.102600000000001</v>
      </c>
      <c r="J520">
        <v>15.796799659729004</v>
      </c>
      <c r="K520">
        <v>21.424700000000001</v>
      </c>
      <c r="L520">
        <v>25.1144</v>
      </c>
      <c r="M520">
        <v>28.584800000000001</v>
      </c>
      <c r="N520">
        <v>18.175519999999999</v>
      </c>
    </row>
    <row r="521" spans="1:14" x14ac:dyDescent="0.35">
      <c r="A521" s="3">
        <v>2680</v>
      </c>
      <c r="B521">
        <v>28.3873</v>
      </c>
      <c r="C521">
        <v>24.6402</v>
      </c>
      <c r="D521">
        <v>21.740500000000001</v>
      </c>
      <c r="E521">
        <v>15.531900405883789</v>
      </c>
      <c r="F521">
        <v>10.928800000000001</v>
      </c>
      <c r="G521">
        <v>8.6048100000000005</v>
      </c>
      <c r="H521">
        <v>9.4847999999999999</v>
      </c>
      <c r="I521">
        <v>13.1012</v>
      </c>
      <c r="J521">
        <v>17.168800354003906</v>
      </c>
      <c r="K521">
        <v>22.261700000000001</v>
      </c>
      <c r="L521">
        <v>25.724900000000002</v>
      </c>
      <c r="M521">
        <v>28.6386</v>
      </c>
      <c r="N521">
        <v>18.851130000000001</v>
      </c>
    </row>
    <row r="522" spans="1:14" x14ac:dyDescent="0.35">
      <c r="A522" s="3">
        <v>2681</v>
      </c>
      <c r="B522">
        <v>28.022600000000001</v>
      </c>
      <c r="C522">
        <v>24.2926</v>
      </c>
      <c r="D522">
        <v>21.640699999999999</v>
      </c>
      <c r="E522">
        <v>15.479900360107422</v>
      </c>
      <c r="F522">
        <v>10.751300000000001</v>
      </c>
      <c r="G522">
        <v>8.5649599999999992</v>
      </c>
      <c r="H522">
        <v>9.3230199999999996</v>
      </c>
      <c r="I522">
        <v>13.110300000000001</v>
      </c>
      <c r="J522">
        <v>17.143499374389648</v>
      </c>
      <c r="K522">
        <v>22.050999999999998</v>
      </c>
      <c r="L522">
        <v>25.492699999999999</v>
      </c>
      <c r="M522">
        <v>28.4574</v>
      </c>
      <c r="N522">
        <v>18.69416</v>
      </c>
    </row>
    <row r="523" spans="1:14" x14ac:dyDescent="0.35">
      <c r="A523" s="3">
        <v>2700</v>
      </c>
      <c r="B523">
        <v>27.895600000000002</v>
      </c>
      <c r="C523">
        <v>24.179099999999998</v>
      </c>
      <c r="D523">
        <v>21.354900000000001</v>
      </c>
      <c r="E523">
        <v>15.230199813842773</v>
      </c>
      <c r="F523">
        <v>10.4512</v>
      </c>
      <c r="G523">
        <v>8.0892999999999997</v>
      </c>
      <c r="H523">
        <v>9.0654199999999996</v>
      </c>
      <c r="I523">
        <v>12.7943</v>
      </c>
      <c r="J523">
        <v>16.5625</v>
      </c>
      <c r="K523">
        <v>21.798500000000001</v>
      </c>
      <c r="L523">
        <v>25.379200000000001</v>
      </c>
      <c r="M523">
        <v>28.786300000000001</v>
      </c>
      <c r="N523">
        <v>18.465540000000001</v>
      </c>
    </row>
    <row r="524" spans="1:14" x14ac:dyDescent="0.35">
      <c r="A524" s="3">
        <v>2701</v>
      </c>
      <c r="B524">
        <v>27.854800000000001</v>
      </c>
      <c r="C524">
        <v>24.323399999999999</v>
      </c>
      <c r="D524">
        <v>21.374199999999998</v>
      </c>
      <c r="E524">
        <v>15.175999641418457</v>
      </c>
      <c r="F524">
        <v>10.5158</v>
      </c>
      <c r="G524">
        <v>7.96732</v>
      </c>
      <c r="H524">
        <v>8.8994999999999997</v>
      </c>
      <c r="I524">
        <v>12.2997</v>
      </c>
      <c r="J524">
        <v>16.115400314331055</v>
      </c>
      <c r="K524">
        <v>21.3383</v>
      </c>
      <c r="L524">
        <v>24.988399999999999</v>
      </c>
      <c r="M524">
        <v>28.467500000000001</v>
      </c>
      <c r="N524">
        <v>18.276689999999999</v>
      </c>
    </row>
    <row r="525" spans="1:14" x14ac:dyDescent="0.35">
      <c r="A525" s="3">
        <v>2702</v>
      </c>
      <c r="B525">
        <v>28</v>
      </c>
      <c r="C525">
        <v>24.298500000000001</v>
      </c>
      <c r="D525">
        <v>21.451000000000001</v>
      </c>
      <c r="E525">
        <v>15.228500366210938</v>
      </c>
      <c r="F525">
        <v>10.5228</v>
      </c>
      <c r="G525">
        <v>7.9789599999999998</v>
      </c>
      <c r="H525">
        <v>8.8917000000000002</v>
      </c>
      <c r="I525">
        <v>12.3818</v>
      </c>
      <c r="J525">
        <v>16.234899520874023</v>
      </c>
      <c r="K525">
        <v>21.538</v>
      </c>
      <c r="L525">
        <v>25.2334</v>
      </c>
      <c r="M525">
        <v>28.665400000000002</v>
      </c>
      <c r="N525">
        <v>18.368749999999999</v>
      </c>
    </row>
    <row r="526" spans="1:14" x14ac:dyDescent="0.35">
      <c r="A526" s="3">
        <v>2703</v>
      </c>
      <c r="B526">
        <v>28.146599999999999</v>
      </c>
      <c r="C526">
        <v>24.293500000000002</v>
      </c>
      <c r="D526">
        <v>21.596499999999999</v>
      </c>
      <c r="E526">
        <v>15.283699989318848</v>
      </c>
      <c r="F526">
        <v>10.6151</v>
      </c>
      <c r="G526">
        <v>8.2761399999999998</v>
      </c>
      <c r="H526">
        <v>9.2171199999999995</v>
      </c>
      <c r="I526">
        <v>12.8345</v>
      </c>
      <c r="J526">
        <v>16.792200088500977</v>
      </c>
      <c r="K526">
        <v>22.005400000000002</v>
      </c>
      <c r="L526">
        <v>25.6538</v>
      </c>
      <c r="M526">
        <v>28.997299999999999</v>
      </c>
      <c r="N526">
        <v>18.64265</v>
      </c>
    </row>
    <row r="527" spans="1:14" x14ac:dyDescent="0.35">
      <c r="A527" s="3">
        <v>2705</v>
      </c>
      <c r="B527">
        <v>27.981000000000002</v>
      </c>
      <c r="C527">
        <v>24.4131</v>
      </c>
      <c r="D527">
        <v>21.643699999999999</v>
      </c>
      <c r="E527">
        <v>15.251299858093262</v>
      </c>
      <c r="F527">
        <v>10.7506</v>
      </c>
      <c r="G527">
        <v>8.4672099999999997</v>
      </c>
      <c r="H527">
        <v>9.3062500000000004</v>
      </c>
      <c r="I527">
        <v>12.9964</v>
      </c>
      <c r="J527">
        <v>16.81719970703125</v>
      </c>
      <c r="K527">
        <v>22.213999999999999</v>
      </c>
      <c r="L527">
        <v>25.665299999999998</v>
      </c>
      <c r="M527">
        <v>28.581499999999998</v>
      </c>
      <c r="N527">
        <v>18.673960000000001</v>
      </c>
    </row>
    <row r="528" spans="1:14" x14ac:dyDescent="0.35">
      <c r="A528" s="3">
        <v>2706</v>
      </c>
      <c r="B528">
        <v>27.996400000000001</v>
      </c>
      <c r="C528">
        <v>24.299600000000002</v>
      </c>
      <c r="D528">
        <v>21.583500000000001</v>
      </c>
      <c r="E528">
        <v>15.30840015411377</v>
      </c>
      <c r="F528">
        <v>10.604100000000001</v>
      </c>
      <c r="G528">
        <v>8.3849999999999998</v>
      </c>
      <c r="H528">
        <v>9.2365100000000009</v>
      </c>
      <c r="I528">
        <v>12.9415</v>
      </c>
      <c r="J528">
        <v>17.009199142456055</v>
      </c>
      <c r="K528">
        <v>22.144500000000001</v>
      </c>
      <c r="L528">
        <v>25.552399999999999</v>
      </c>
      <c r="M528">
        <v>28.8508</v>
      </c>
      <c r="N528">
        <v>18.659330000000001</v>
      </c>
    </row>
    <row r="529" spans="1:14" x14ac:dyDescent="0.35">
      <c r="A529" s="3">
        <v>2707</v>
      </c>
      <c r="B529">
        <v>28.126999999999999</v>
      </c>
      <c r="C529">
        <v>24.542400000000001</v>
      </c>
      <c r="D529">
        <v>21.461400000000001</v>
      </c>
      <c r="E529">
        <v>15.15410041809082</v>
      </c>
      <c r="F529">
        <v>10.7812</v>
      </c>
      <c r="G529">
        <v>8.5544899999999995</v>
      </c>
      <c r="H529">
        <v>9.4452700000000007</v>
      </c>
      <c r="I529">
        <v>13.164199999999999</v>
      </c>
      <c r="J529">
        <v>16.973899841308594</v>
      </c>
      <c r="K529">
        <v>22.162800000000001</v>
      </c>
      <c r="L529">
        <v>25.496700000000001</v>
      </c>
      <c r="M529">
        <v>28.8565</v>
      </c>
      <c r="N529">
        <v>18.726659999999999</v>
      </c>
    </row>
    <row r="530" spans="1:14" x14ac:dyDescent="0.35">
      <c r="A530" s="3">
        <v>2710</v>
      </c>
      <c r="B530">
        <v>27.982600000000001</v>
      </c>
      <c r="C530">
        <v>23.9953</v>
      </c>
      <c r="D530">
        <v>21.295999999999999</v>
      </c>
      <c r="E530">
        <v>15.036100387573242</v>
      </c>
      <c r="F530">
        <v>10.225</v>
      </c>
      <c r="G530">
        <v>8.1288499999999999</v>
      </c>
      <c r="H530">
        <v>8.9047699999999992</v>
      </c>
      <c r="I530">
        <v>12.6266</v>
      </c>
      <c r="J530">
        <v>16.507099151611328</v>
      </c>
      <c r="K530">
        <v>21.905000000000001</v>
      </c>
      <c r="L530">
        <v>25.4895</v>
      </c>
      <c r="M530">
        <v>28.6145</v>
      </c>
      <c r="N530">
        <v>18.392610000000001</v>
      </c>
    </row>
    <row r="531" spans="1:14" x14ac:dyDescent="0.35">
      <c r="A531" s="3">
        <v>2711</v>
      </c>
      <c r="B531">
        <v>28.0121</v>
      </c>
      <c r="C531">
        <v>24.294799999999999</v>
      </c>
      <c r="D531">
        <v>21.701499999999999</v>
      </c>
      <c r="E531">
        <v>15.696999549865723</v>
      </c>
      <c r="F531">
        <v>10.9777</v>
      </c>
      <c r="G531">
        <v>9.0158500000000004</v>
      </c>
      <c r="H531">
        <v>9.8581599999999998</v>
      </c>
      <c r="I531">
        <v>13.491400000000001</v>
      </c>
      <c r="J531">
        <v>17.473800659179688</v>
      </c>
      <c r="K531">
        <v>22.4513</v>
      </c>
      <c r="L531">
        <v>25.625299999999999</v>
      </c>
      <c r="M531">
        <v>28.875699999999998</v>
      </c>
      <c r="N531">
        <v>18.956219999999998</v>
      </c>
    </row>
    <row r="532" spans="1:14" x14ac:dyDescent="0.35">
      <c r="A532" s="3">
        <v>2712</v>
      </c>
      <c r="B532">
        <v>27.6968</v>
      </c>
      <c r="C532">
        <v>24.227900000000002</v>
      </c>
      <c r="D532">
        <v>21.2759</v>
      </c>
      <c r="E532">
        <v>14.777400016784668</v>
      </c>
      <c r="F532">
        <v>10.151999999999999</v>
      </c>
      <c r="G532">
        <v>7.7061900000000003</v>
      </c>
      <c r="H532">
        <v>8.5602999999999998</v>
      </c>
      <c r="I532">
        <v>12.0526</v>
      </c>
      <c r="J532">
        <v>15.990400314331055</v>
      </c>
      <c r="K532">
        <v>21.4087</v>
      </c>
      <c r="L532">
        <v>25.337499999999999</v>
      </c>
      <c r="M532">
        <v>28.708200000000001</v>
      </c>
      <c r="N532">
        <v>18.157820000000001</v>
      </c>
    </row>
    <row r="533" spans="1:14" x14ac:dyDescent="0.35">
      <c r="A533" s="3">
        <v>2713</v>
      </c>
      <c r="B533">
        <v>28.044499999999999</v>
      </c>
      <c r="C533">
        <v>24.3096</v>
      </c>
      <c r="D533">
        <v>21.463899999999999</v>
      </c>
      <c r="E533">
        <v>14.873000144958496</v>
      </c>
      <c r="F533">
        <v>10.187900000000001</v>
      </c>
      <c r="G533">
        <v>7.8924799999999999</v>
      </c>
      <c r="H533">
        <v>8.7595100000000006</v>
      </c>
      <c r="I533">
        <v>12.365</v>
      </c>
      <c r="J533">
        <v>16.196300506591797</v>
      </c>
      <c r="K533">
        <v>21.7775</v>
      </c>
      <c r="L533">
        <v>25.504200000000001</v>
      </c>
      <c r="M533">
        <v>28.731400000000001</v>
      </c>
      <c r="N533">
        <v>18.342110000000002</v>
      </c>
    </row>
    <row r="534" spans="1:14" x14ac:dyDescent="0.35">
      <c r="A534" s="3">
        <v>2714</v>
      </c>
      <c r="B534">
        <v>27.824000000000002</v>
      </c>
      <c r="C534">
        <v>24.125299999999999</v>
      </c>
      <c r="D534">
        <v>21.2743</v>
      </c>
      <c r="E534">
        <v>14.686400413513184</v>
      </c>
      <c r="F534">
        <v>10.007099999999999</v>
      </c>
      <c r="G534">
        <v>7.6682199999999998</v>
      </c>
      <c r="H534">
        <v>8.6016600000000007</v>
      </c>
      <c r="I534">
        <v>12.2118</v>
      </c>
      <c r="J534">
        <v>16.130100250244141</v>
      </c>
      <c r="K534">
        <v>21.527200000000001</v>
      </c>
      <c r="L534">
        <v>25.337299999999999</v>
      </c>
      <c r="M534">
        <v>28.624500000000001</v>
      </c>
      <c r="N534">
        <v>18.16816</v>
      </c>
    </row>
    <row r="535" spans="1:14" x14ac:dyDescent="0.35">
      <c r="A535" s="3">
        <v>2715</v>
      </c>
      <c r="B535">
        <v>28.232500000000002</v>
      </c>
      <c r="C535">
        <v>24.488199999999999</v>
      </c>
      <c r="D535">
        <v>21.782</v>
      </c>
      <c r="E535">
        <v>15.840900421142578</v>
      </c>
      <c r="F535">
        <v>10.992000000000001</v>
      </c>
      <c r="G535">
        <v>9.0904199999999999</v>
      </c>
      <c r="H535">
        <v>9.8340399999999999</v>
      </c>
      <c r="I535">
        <v>13.658799999999999</v>
      </c>
      <c r="J535">
        <v>17.438199996948242</v>
      </c>
      <c r="K535">
        <v>22.536000000000001</v>
      </c>
      <c r="L535">
        <v>25.849900000000002</v>
      </c>
      <c r="M535">
        <v>28.822500000000002</v>
      </c>
      <c r="N535">
        <v>19.04712</v>
      </c>
    </row>
    <row r="536" spans="1:14" x14ac:dyDescent="0.35">
      <c r="A536" s="3">
        <v>2716</v>
      </c>
      <c r="B536">
        <v>27.854500000000002</v>
      </c>
      <c r="C536">
        <v>24.248000000000001</v>
      </c>
      <c r="D536">
        <v>21.2972</v>
      </c>
      <c r="E536">
        <v>15.015999794006348</v>
      </c>
      <c r="F536">
        <v>10.498900000000001</v>
      </c>
      <c r="G536">
        <v>8.2218800000000005</v>
      </c>
      <c r="H536">
        <v>9.1075599999999994</v>
      </c>
      <c r="I536">
        <v>12.728</v>
      </c>
      <c r="J536">
        <v>16.582500457763672</v>
      </c>
      <c r="K536">
        <v>21.839500000000001</v>
      </c>
      <c r="L536">
        <v>25.4512</v>
      </c>
      <c r="M536">
        <v>28.946200000000001</v>
      </c>
      <c r="N536">
        <v>18.482620000000001</v>
      </c>
    </row>
    <row r="537" spans="1:14" x14ac:dyDescent="0.35">
      <c r="A537" s="3">
        <v>2717</v>
      </c>
      <c r="B537">
        <v>28.459599999999998</v>
      </c>
      <c r="C537">
        <v>24.574300000000001</v>
      </c>
      <c r="D537">
        <v>21.781099999999999</v>
      </c>
      <c r="E537">
        <v>15.803500175476074</v>
      </c>
      <c r="F537">
        <v>10.815799999999999</v>
      </c>
      <c r="G537">
        <v>8.7870699999999999</v>
      </c>
      <c r="H537">
        <v>9.5347500000000007</v>
      </c>
      <c r="I537">
        <v>13.413</v>
      </c>
      <c r="J537">
        <v>17.200700759887695</v>
      </c>
      <c r="K537">
        <v>22.276499999999999</v>
      </c>
      <c r="L537">
        <v>25.47</v>
      </c>
      <c r="M537">
        <v>28.5761</v>
      </c>
      <c r="N537">
        <v>18.89104</v>
      </c>
    </row>
    <row r="538" spans="1:14" x14ac:dyDescent="0.35">
      <c r="A538" s="3">
        <v>2720</v>
      </c>
      <c r="B538">
        <v>25.640599999999999</v>
      </c>
      <c r="C538">
        <v>22.671800000000001</v>
      </c>
      <c r="D538">
        <v>19.5336</v>
      </c>
      <c r="E538">
        <v>13.917699813842773</v>
      </c>
      <c r="F538">
        <v>9.0749700000000004</v>
      </c>
      <c r="G538">
        <v>6.8818999999999999</v>
      </c>
      <c r="H538">
        <v>7.8552799999999996</v>
      </c>
      <c r="I538">
        <v>10.991400000000001</v>
      </c>
      <c r="J538">
        <v>14.440400123596191</v>
      </c>
      <c r="K538">
        <v>19.157599999999999</v>
      </c>
      <c r="L538">
        <v>22.991499999999998</v>
      </c>
      <c r="M538">
        <v>27.2501</v>
      </c>
      <c r="N538">
        <v>16.700569999999999</v>
      </c>
    </row>
    <row r="539" spans="1:14" x14ac:dyDescent="0.35">
      <c r="A539" s="3">
        <v>2721</v>
      </c>
      <c r="B539">
        <v>27.562100000000001</v>
      </c>
      <c r="C539">
        <v>23.887699999999999</v>
      </c>
      <c r="D539">
        <v>21.332899999999999</v>
      </c>
      <c r="E539">
        <v>15.497599601745605</v>
      </c>
      <c r="F539">
        <v>10.6243</v>
      </c>
      <c r="G539">
        <v>8.4049800000000001</v>
      </c>
      <c r="H539">
        <v>9.2807600000000008</v>
      </c>
      <c r="I539">
        <v>12.8354</v>
      </c>
      <c r="J539">
        <v>16.847099304199219</v>
      </c>
      <c r="K539">
        <v>21.559100000000001</v>
      </c>
      <c r="L539">
        <v>24.616499999999998</v>
      </c>
      <c r="M539">
        <v>28.0793</v>
      </c>
      <c r="N539">
        <v>18.377310000000001</v>
      </c>
    </row>
    <row r="540" spans="1:14" x14ac:dyDescent="0.35">
      <c r="A540" s="3">
        <v>2722</v>
      </c>
      <c r="B540">
        <v>27.292200000000001</v>
      </c>
      <c r="C540">
        <v>24.015599999999999</v>
      </c>
      <c r="D540">
        <v>20.815000000000001</v>
      </c>
      <c r="E540">
        <v>14.720800399780273</v>
      </c>
      <c r="F540">
        <v>9.9347200000000004</v>
      </c>
      <c r="G540">
        <v>7.3104800000000001</v>
      </c>
      <c r="H540">
        <v>8.3998500000000007</v>
      </c>
      <c r="I540">
        <v>11.856999999999999</v>
      </c>
      <c r="J540">
        <v>15.530599594116211</v>
      </c>
      <c r="K540">
        <v>20.638000000000002</v>
      </c>
      <c r="L540">
        <v>24.358899999999998</v>
      </c>
      <c r="M540">
        <v>28.2896</v>
      </c>
      <c r="N540">
        <v>17.763559999999998</v>
      </c>
    </row>
    <row r="541" spans="1:14" x14ac:dyDescent="0.35">
      <c r="A541" s="3">
        <v>2725</v>
      </c>
      <c r="B541">
        <v>27.686900000000001</v>
      </c>
      <c r="C541">
        <v>24.082599999999999</v>
      </c>
      <c r="D541">
        <v>21.2499</v>
      </c>
      <c r="E541">
        <v>15.101400375366211</v>
      </c>
      <c r="F541">
        <v>10.449299999999999</v>
      </c>
      <c r="G541">
        <v>8.1560299999999994</v>
      </c>
      <c r="H541">
        <v>9.0571199999999994</v>
      </c>
      <c r="I541">
        <v>12.3474</v>
      </c>
      <c r="J541">
        <v>16.216899871826172</v>
      </c>
      <c r="K541">
        <v>21.091899999999999</v>
      </c>
      <c r="L541">
        <v>24.827000000000002</v>
      </c>
      <c r="M541">
        <v>28.279900000000001</v>
      </c>
      <c r="N541">
        <v>18.212199999999999</v>
      </c>
    </row>
    <row r="542" spans="1:14" x14ac:dyDescent="0.35">
      <c r="A542" s="3">
        <v>2726</v>
      </c>
      <c r="B542">
        <v>27.477</v>
      </c>
      <c r="C542">
        <v>24.1968</v>
      </c>
      <c r="D542">
        <v>20.757200000000001</v>
      </c>
      <c r="E542">
        <v>14.900699615478516</v>
      </c>
      <c r="F542">
        <v>10.254799999999999</v>
      </c>
      <c r="G542">
        <v>7.8001800000000001</v>
      </c>
      <c r="H542">
        <v>8.7065400000000004</v>
      </c>
      <c r="I542">
        <v>12.0838</v>
      </c>
      <c r="J542">
        <v>15.953900337219238</v>
      </c>
      <c r="K542">
        <v>20.758900000000001</v>
      </c>
      <c r="L542">
        <v>24.483000000000001</v>
      </c>
      <c r="M542">
        <v>27.9633</v>
      </c>
      <c r="N542">
        <v>17.944680000000002</v>
      </c>
    </row>
    <row r="543" spans="1:14" x14ac:dyDescent="0.35">
      <c r="A543" s="3">
        <v>2727</v>
      </c>
      <c r="B543">
        <v>27.546500000000002</v>
      </c>
      <c r="C543">
        <v>24.290299999999998</v>
      </c>
      <c r="D543">
        <v>20.897099999999998</v>
      </c>
      <c r="E543">
        <v>14.754199981689453</v>
      </c>
      <c r="F543">
        <v>10.122199999999999</v>
      </c>
      <c r="G543">
        <v>7.5994799999999998</v>
      </c>
      <c r="H543">
        <v>8.5155100000000008</v>
      </c>
      <c r="I543">
        <v>12.0144</v>
      </c>
      <c r="J543">
        <v>15.692899703979492</v>
      </c>
      <c r="K543">
        <v>20.745200000000001</v>
      </c>
      <c r="L543">
        <v>24.474900000000002</v>
      </c>
      <c r="M543">
        <v>28.251000000000001</v>
      </c>
      <c r="N543">
        <v>17.908639999999998</v>
      </c>
    </row>
    <row r="544" spans="1:14" x14ac:dyDescent="0.35">
      <c r="A544" s="3">
        <v>2729</v>
      </c>
      <c r="B544">
        <v>27.339300000000001</v>
      </c>
      <c r="C544">
        <v>23.877800000000001</v>
      </c>
      <c r="D544">
        <v>20.7044</v>
      </c>
      <c r="E544">
        <v>14.613300323486328</v>
      </c>
      <c r="F544">
        <v>9.7675300000000007</v>
      </c>
      <c r="G544">
        <v>7.2898899999999998</v>
      </c>
      <c r="H544">
        <v>8.3235100000000006</v>
      </c>
      <c r="I544">
        <v>11.7392</v>
      </c>
      <c r="J544">
        <v>15.239399909973145</v>
      </c>
      <c r="K544">
        <v>20.7423</v>
      </c>
      <c r="L544">
        <v>24.5261</v>
      </c>
      <c r="M544">
        <v>28.301200000000001</v>
      </c>
      <c r="N544">
        <v>17.70533</v>
      </c>
    </row>
    <row r="545" spans="1:14" x14ac:dyDescent="0.35">
      <c r="A545" s="3">
        <v>2730</v>
      </c>
      <c r="B545">
        <v>26.586500000000001</v>
      </c>
      <c r="C545">
        <v>23.290400000000002</v>
      </c>
      <c r="D545">
        <v>20.155000000000001</v>
      </c>
      <c r="E545">
        <v>14.014200210571289</v>
      </c>
      <c r="F545">
        <v>9.1518899999999999</v>
      </c>
      <c r="G545">
        <v>7.0148599999999997</v>
      </c>
      <c r="H545">
        <v>7.9029199999999999</v>
      </c>
      <c r="I545">
        <v>11.3017</v>
      </c>
      <c r="J545">
        <v>14.754599571228027</v>
      </c>
      <c r="K545">
        <v>19.916399999999999</v>
      </c>
      <c r="L545">
        <v>23.668299999999999</v>
      </c>
      <c r="M545">
        <v>27.7805</v>
      </c>
      <c r="N545">
        <v>17.12811</v>
      </c>
    </row>
    <row r="546" spans="1:14" x14ac:dyDescent="0.35">
      <c r="A546" s="3">
        <v>2731</v>
      </c>
      <c r="B546">
        <v>27.604600000000001</v>
      </c>
      <c r="C546">
        <v>24.163599999999999</v>
      </c>
      <c r="D546">
        <v>21.090499999999999</v>
      </c>
      <c r="E546">
        <v>14.891500473022461</v>
      </c>
      <c r="F546">
        <v>10.1007</v>
      </c>
      <c r="G546">
        <v>7.7393400000000003</v>
      </c>
      <c r="H546">
        <v>8.5404400000000003</v>
      </c>
      <c r="I546">
        <v>12.2508</v>
      </c>
      <c r="J546">
        <v>15.899600028991699</v>
      </c>
      <c r="K546">
        <v>21.481100000000001</v>
      </c>
      <c r="L546">
        <v>25.267800000000001</v>
      </c>
      <c r="M546">
        <v>28.532</v>
      </c>
      <c r="N546">
        <v>18.13017</v>
      </c>
    </row>
    <row r="547" spans="1:14" x14ac:dyDescent="0.35">
      <c r="A547" s="3">
        <v>2732</v>
      </c>
      <c r="B547">
        <v>27.859200000000001</v>
      </c>
      <c r="C547">
        <v>24.255600000000001</v>
      </c>
      <c r="D547">
        <v>21.423500000000001</v>
      </c>
      <c r="E547">
        <v>15.095000267028809</v>
      </c>
      <c r="F547">
        <v>10.250999999999999</v>
      </c>
      <c r="G547">
        <v>8.0908300000000004</v>
      </c>
      <c r="H547">
        <v>8.7860999999999994</v>
      </c>
      <c r="I547">
        <v>12.567399999999999</v>
      </c>
      <c r="J547">
        <v>16.323099136352539</v>
      </c>
      <c r="K547">
        <v>21.686699999999998</v>
      </c>
      <c r="L547">
        <v>25.445599999999999</v>
      </c>
      <c r="M547">
        <v>28.4328</v>
      </c>
      <c r="N547">
        <v>18.351400000000002</v>
      </c>
    </row>
    <row r="548" spans="1:14" x14ac:dyDescent="0.35">
      <c r="A548" s="3">
        <v>2733</v>
      </c>
      <c r="B548">
        <v>28.130800000000001</v>
      </c>
      <c r="C548">
        <v>24.2042</v>
      </c>
      <c r="D548">
        <v>21.422699999999999</v>
      </c>
      <c r="E548">
        <v>15.149499893188477</v>
      </c>
      <c r="F548">
        <v>10.5215</v>
      </c>
      <c r="G548">
        <v>8.5761699999999994</v>
      </c>
      <c r="H548">
        <v>9.2598800000000008</v>
      </c>
      <c r="I548">
        <v>13.0489</v>
      </c>
      <c r="J548">
        <v>16.798200607299805</v>
      </c>
      <c r="K548">
        <v>22.146000000000001</v>
      </c>
      <c r="L548">
        <v>25.765999999999998</v>
      </c>
      <c r="M548">
        <v>28.9132</v>
      </c>
      <c r="N548">
        <v>18.66142</v>
      </c>
    </row>
    <row r="549" spans="1:14" x14ac:dyDescent="0.35">
      <c r="A549" s="3">
        <v>2735</v>
      </c>
      <c r="B549">
        <v>28.001799999999999</v>
      </c>
      <c r="C549">
        <v>24.303999999999998</v>
      </c>
      <c r="D549">
        <v>21.456800000000001</v>
      </c>
      <c r="E549">
        <v>15.228099822998047</v>
      </c>
      <c r="F549">
        <v>10.3431</v>
      </c>
      <c r="G549">
        <v>8.2292299999999994</v>
      </c>
      <c r="H549">
        <v>8.8313199999999998</v>
      </c>
      <c r="I549">
        <v>12.6599</v>
      </c>
      <c r="J549">
        <v>16.452600479125977</v>
      </c>
      <c r="K549">
        <v>21.947800000000001</v>
      </c>
      <c r="L549">
        <v>25.4193</v>
      </c>
      <c r="M549">
        <v>28.330200000000001</v>
      </c>
      <c r="N549">
        <v>18.433679999999999</v>
      </c>
    </row>
    <row r="550" spans="1:14" x14ac:dyDescent="0.35">
      <c r="A550" s="3">
        <v>2736</v>
      </c>
      <c r="B550">
        <v>28.0625</v>
      </c>
      <c r="C550">
        <v>24.245999999999999</v>
      </c>
      <c r="D550">
        <v>21.467400000000001</v>
      </c>
      <c r="E550">
        <v>15.376799583435059</v>
      </c>
      <c r="F550">
        <v>10.451599999999999</v>
      </c>
      <c r="G550">
        <v>8.3996899999999997</v>
      </c>
      <c r="H550">
        <v>9.0660299999999996</v>
      </c>
      <c r="I550">
        <v>12.7887</v>
      </c>
      <c r="J550">
        <v>16.723300933837891</v>
      </c>
      <c r="K550">
        <v>22.049800000000001</v>
      </c>
      <c r="L550">
        <v>25.4968</v>
      </c>
      <c r="M550">
        <v>28.391999999999999</v>
      </c>
      <c r="N550">
        <v>18.543379999999999</v>
      </c>
    </row>
    <row r="551" spans="1:14" x14ac:dyDescent="0.35">
      <c r="A551" s="3">
        <v>2737</v>
      </c>
      <c r="B551">
        <v>28.356400000000001</v>
      </c>
      <c r="C551">
        <v>24.376300000000001</v>
      </c>
      <c r="D551">
        <v>21.627600000000001</v>
      </c>
      <c r="E551">
        <v>15.747699737548828</v>
      </c>
      <c r="F551">
        <v>10.7622</v>
      </c>
      <c r="G551">
        <v>8.7386099999999995</v>
      </c>
      <c r="H551">
        <v>9.43323</v>
      </c>
      <c r="I551">
        <v>13.437200000000001</v>
      </c>
      <c r="J551">
        <v>17.138599395751953</v>
      </c>
      <c r="K551">
        <v>22.293199999999999</v>
      </c>
      <c r="L551">
        <v>25.447399999999998</v>
      </c>
      <c r="M551">
        <v>28.748999999999999</v>
      </c>
      <c r="N551">
        <v>18.842289999999998</v>
      </c>
    </row>
    <row r="552" spans="1:14" x14ac:dyDescent="0.35">
      <c r="A552" s="3">
        <v>2738</v>
      </c>
      <c r="B552">
        <v>28.3612</v>
      </c>
      <c r="C552">
        <v>24.6738</v>
      </c>
      <c r="D552">
        <v>21.957100000000001</v>
      </c>
      <c r="E552">
        <v>15.646300315856934</v>
      </c>
      <c r="F552">
        <v>10.6717</v>
      </c>
      <c r="G552">
        <v>8.7328700000000001</v>
      </c>
      <c r="H552">
        <v>9.5076000000000001</v>
      </c>
      <c r="I552">
        <v>13.489000000000001</v>
      </c>
      <c r="J552">
        <v>17.3031005859375</v>
      </c>
      <c r="K552">
        <v>22.314</v>
      </c>
      <c r="L552">
        <v>25.4114</v>
      </c>
      <c r="M552">
        <v>28.501100000000001</v>
      </c>
      <c r="N552">
        <v>18.880759999999999</v>
      </c>
    </row>
    <row r="553" spans="1:14" x14ac:dyDescent="0.35">
      <c r="A553" s="3">
        <v>2739</v>
      </c>
      <c r="B553">
        <v>28.491</v>
      </c>
      <c r="C553">
        <v>24.771899999999999</v>
      </c>
      <c r="D553">
        <v>21.871099999999998</v>
      </c>
      <c r="E553">
        <v>15.741900444030762</v>
      </c>
      <c r="F553">
        <v>10.8598</v>
      </c>
      <c r="G553">
        <v>8.8242600000000007</v>
      </c>
      <c r="H553">
        <v>9.5758299999999998</v>
      </c>
      <c r="I553">
        <v>13.4407</v>
      </c>
      <c r="J553">
        <v>17.168800354003906</v>
      </c>
      <c r="K553">
        <v>22.232199999999999</v>
      </c>
      <c r="L553">
        <v>25.604800000000001</v>
      </c>
      <c r="M553">
        <v>28.639800000000001</v>
      </c>
      <c r="N553">
        <v>18.935169999999999</v>
      </c>
    </row>
    <row r="554" spans="1:14" x14ac:dyDescent="0.35">
      <c r="A554" s="3">
        <v>2745</v>
      </c>
      <c r="B554">
        <v>22.365300000000001</v>
      </c>
      <c r="C554">
        <v>19.543099999999999</v>
      </c>
      <c r="D554">
        <v>16.771000000000001</v>
      </c>
      <c r="E554">
        <v>13.886599540710449</v>
      </c>
      <c r="F554">
        <v>10.2315</v>
      </c>
      <c r="G554">
        <v>9.1774299999999993</v>
      </c>
      <c r="H554">
        <v>10.193099999999999</v>
      </c>
      <c r="I554">
        <v>13.6746</v>
      </c>
      <c r="J554">
        <v>16.962200164794922</v>
      </c>
      <c r="K554">
        <v>19.841999999999999</v>
      </c>
      <c r="L554">
        <v>20.715399999999999</v>
      </c>
      <c r="M554">
        <v>23.007300000000001</v>
      </c>
      <c r="N554">
        <v>16.364129999999999</v>
      </c>
    </row>
    <row r="555" spans="1:14" x14ac:dyDescent="0.35">
      <c r="A555" s="3">
        <v>2747</v>
      </c>
      <c r="B555">
        <v>22.350300000000001</v>
      </c>
      <c r="C555">
        <v>19.4437</v>
      </c>
      <c r="D555">
        <v>16.7424</v>
      </c>
      <c r="E555">
        <v>14.026399612426758</v>
      </c>
      <c r="F555">
        <v>10.295500000000001</v>
      </c>
      <c r="G555">
        <v>9.14391</v>
      </c>
      <c r="H555">
        <v>10.101599999999999</v>
      </c>
      <c r="I555">
        <v>13.611599999999999</v>
      </c>
      <c r="J555">
        <v>16.921499252319336</v>
      </c>
      <c r="K555">
        <v>19.799800000000001</v>
      </c>
      <c r="L555">
        <v>20.691600000000001</v>
      </c>
      <c r="M555">
        <v>22.997499999999999</v>
      </c>
      <c r="N555">
        <v>16.343820000000001</v>
      </c>
    </row>
    <row r="556" spans="1:14" x14ac:dyDescent="0.35">
      <c r="A556" s="3">
        <v>2748</v>
      </c>
      <c r="B556">
        <v>22.4495</v>
      </c>
      <c r="C556">
        <v>19.512799999999999</v>
      </c>
      <c r="D556">
        <v>16.791499999999999</v>
      </c>
      <c r="E556">
        <v>13.930000305175781</v>
      </c>
      <c r="F556">
        <v>10.2525</v>
      </c>
      <c r="G556">
        <v>9.1192600000000006</v>
      </c>
      <c r="H556">
        <v>10.134600000000001</v>
      </c>
      <c r="I556">
        <v>13.6332</v>
      </c>
      <c r="J556">
        <v>16.901599884033203</v>
      </c>
      <c r="K556">
        <v>19.781400000000001</v>
      </c>
      <c r="L556">
        <v>20.730899999999998</v>
      </c>
      <c r="M556">
        <v>23.034400000000002</v>
      </c>
      <c r="N556">
        <v>16.355969999999999</v>
      </c>
    </row>
    <row r="557" spans="1:14" x14ac:dyDescent="0.35">
      <c r="A557" s="3">
        <v>2749</v>
      </c>
      <c r="B557">
        <v>22.084</v>
      </c>
      <c r="C557">
        <v>19.349399999999999</v>
      </c>
      <c r="D557">
        <v>16.750599999999999</v>
      </c>
      <c r="E557">
        <v>14.065699577331543</v>
      </c>
      <c r="F557">
        <v>10.2569</v>
      </c>
      <c r="G557">
        <v>9.1184999999999992</v>
      </c>
      <c r="H557">
        <v>10.1236</v>
      </c>
      <c r="I557">
        <v>13.714399999999999</v>
      </c>
      <c r="J557">
        <v>16.971799850463867</v>
      </c>
      <c r="K557">
        <v>19.964500000000001</v>
      </c>
      <c r="L557">
        <v>20.504200000000001</v>
      </c>
      <c r="M557">
        <v>22.774999999999999</v>
      </c>
      <c r="N557">
        <v>16.306550000000001</v>
      </c>
    </row>
    <row r="558" spans="1:14" x14ac:dyDescent="0.35">
      <c r="A558" s="3">
        <v>2750</v>
      </c>
      <c r="B558">
        <v>22.200399999999998</v>
      </c>
      <c r="C558">
        <v>19.340699999999998</v>
      </c>
      <c r="D558">
        <v>16.778400000000001</v>
      </c>
      <c r="E558">
        <v>14.064299583435059</v>
      </c>
      <c r="F558">
        <v>10.259600000000001</v>
      </c>
      <c r="G558">
        <v>9.1393199999999997</v>
      </c>
      <c r="H558">
        <v>10.146599999999999</v>
      </c>
      <c r="I558">
        <v>13.694599999999999</v>
      </c>
      <c r="J558">
        <v>16.968099594116211</v>
      </c>
      <c r="K558">
        <v>19.781700000000001</v>
      </c>
      <c r="L558">
        <v>20.436599999999999</v>
      </c>
      <c r="M558">
        <v>22.772300000000001</v>
      </c>
      <c r="N558">
        <v>16.298549999999999</v>
      </c>
    </row>
    <row r="559" spans="1:14" x14ac:dyDescent="0.35">
      <c r="A559" s="3">
        <v>2752</v>
      </c>
      <c r="B559">
        <v>21.959099999999999</v>
      </c>
      <c r="C559">
        <v>19.1997</v>
      </c>
      <c r="D559">
        <v>16.5684</v>
      </c>
      <c r="E559">
        <v>13.947299957275391</v>
      </c>
      <c r="F559">
        <v>10.148199999999999</v>
      </c>
      <c r="G559">
        <v>9.1227699999999992</v>
      </c>
      <c r="H559">
        <v>10.125500000000001</v>
      </c>
      <c r="I559">
        <v>13.522399999999999</v>
      </c>
      <c r="J559">
        <v>16.67970085144043</v>
      </c>
      <c r="K559">
        <v>19.664000000000001</v>
      </c>
      <c r="L559">
        <v>20.288699999999999</v>
      </c>
      <c r="M559">
        <v>22.7224</v>
      </c>
      <c r="N559">
        <v>16.16235</v>
      </c>
    </row>
    <row r="560" spans="1:14" x14ac:dyDescent="0.35">
      <c r="A560" s="3">
        <v>2753</v>
      </c>
      <c r="B560">
        <v>22.021699999999999</v>
      </c>
      <c r="C560">
        <v>19.318000000000001</v>
      </c>
      <c r="D560">
        <v>16.503399999999999</v>
      </c>
      <c r="E560">
        <v>14.052700042724609</v>
      </c>
      <c r="F560">
        <v>10.333399999999999</v>
      </c>
      <c r="G560">
        <v>9.1679999999999993</v>
      </c>
      <c r="H560">
        <v>10.2194</v>
      </c>
      <c r="I560">
        <v>13.6882</v>
      </c>
      <c r="J560">
        <v>16.882499694824219</v>
      </c>
      <c r="K560">
        <v>19.886399999999998</v>
      </c>
      <c r="L560">
        <v>20.274799999999999</v>
      </c>
      <c r="M560">
        <v>22.6477</v>
      </c>
      <c r="N560">
        <v>16.249680000000001</v>
      </c>
    </row>
    <row r="561" spans="1:14" x14ac:dyDescent="0.35">
      <c r="A561" s="3">
        <v>2754</v>
      </c>
      <c r="B561">
        <v>22.200299999999999</v>
      </c>
      <c r="C561">
        <v>19.3857</v>
      </c>
      <c r="D561">
        <v>16.578499999999998</v>
      </c>
      <c r="E561">
        <v>14.194600105285645</v>
      </c>
      <c r="F561">
        <v>10.270099999999999</v>
      </c>
      <c r="G561">
        <v>9.16845</v>
      </c>
      <c r="H561">
        <v>10.1915</v>
      </c>
      <c r="I561">
        <v>13.6716</v>
      </c>
      <c r="J561">
        <v>16.885200500488281</v>
      </c>
      <c r="K561">
        <v>19.7255</v>
      </c>
      <c r="L561">
        <v>20.1235</v>
      </c>
      <c r="M561">
        <v>22.7639</v>
      </c>
      <c r="N561">
        <v>16.26324</v>
      </c>
    </row>
    <row r="562" spans="1:14" x14ac:dyDescent="0.35">
      <c r="A562" s="3">
        <v>2756</v>
      </c>
      <c r="B562">
        <v>22.256399999999999</v>
      </c>
      <c r="C562">
        <v>19.2089</v>
      </c>
      <c r="D562">
        <v>16.689599999999999</v>
      </c>
      <c r="E562">
        <v>14.203000068664551</v>
      </c>
      <c r="F562">
        <v>10.345700000000001</v>
      </c>
      <c r="G562">
        <v>9.2502399999999998</v>
      </c>
      <c r="H562">
        <v>10.266</v>
      </c>
      <c r="I562">
        <v>13.8483</v>
      </c>
      <c r="J562">
        <v>17.104700088500977</v>
      </c>
      <c r="K562">
        <v>20.067299999999999</v>
      </c>
      <c r="L562">
        <v>20.569700000000001</v>
      </c>
      <c r="M562">
        <v>23.088999999999999</v>
      </c>
      <c r="N562">
        <v>16.408239999999999</v>
      </c>
    </row>
    <row r="563" spans="1:14" x14ac:dyDescent="0.35">
      <c r="A563" s="3">
        <v>2757</v>
      </c>
      <c r="B563">
        <v>21.9816</v>
      </c>
      <c r="C563">
        <v>19.113399999999999</v>
      </c>
      <c r="D563">
        <v>16.445799999999998</v>
      </c>
      <c r="E563">
        <v>14.062700271606445</v>
      </c>
      <c r="F563">
        <v>10.2393</v>
      </c>
      <c r="G563">
        <v>9.1710600000000007</v>
      </c>
      <c r="H563">
        <v>10.2258</v>
      </c>
      <c r="I563">
        <v>13.682600000000001</v>
      </c>
      <c r="J563">
        <v>16.921899795532227</v>
      </c>
      <c r="K563">
        <v>19.726800000000001</v>
      </c>
      <c r="L563">
        <v>20.0718</v>
      </c>
      <c r="M563">
        <v>22.533300000000001</v>
      </c>
      <c r="N563">
        <v>16.181339999999999</v>
      </c>
    </row>
    <row r="564" spans="1:14" x14ac:dyDescent="0.35">
      <c r="A564" s="3">
        <v>2758</v>
      </c>
      <c r="B564">
        <v>21.3154</v>
      </c>
      <c r="C564">
        <v>18.274000000000001</v>
      </c>
      <c r="D564">
        <v>15.987399999999999</v>
      </c>
      <c r="E564">
        <v>13.705599784851074</v>
      </c>
      <c r="F564">
        <v>9.8911899999999999</v>
      </c>
      <c r="G564">
        <v>9.0335800000000006</v>
      </c>
      <c r="H564">
        <v>10.017099999999999</v>
      </c>
      <c r="I564">
        <v>13.6431</v>
      </c>
      <c r="J564">
        <v>17.050100326538086</v>
      </c>
      <c r="K564">
        <v>19.7896</v>
      </c>
      <c r="L564">
        <v>20.094100000000001</v>
      </c>
      <c r="M564">
        <v>22.407900000000001</v>
      </c>
      <c r="N564">
        <v>15.934089999999999</v>
      </c>
    </row>
    <row r="565" spans="1:14" x14ac:dyDescent="0.35">
      <c r="A565" s="3">
        <v>2759</v>
      </c>
      <c r="B565">
        <v>22.651299999999999</v>
      </c>
      <c r="C565">
        <v>19.655200000000001</v>
      </c>
      <c r="D565">
        <v>16.8064</v>
      </c>
      <c r="E565">
        <v>13.95359992980957</v>
      </c>
      <c r="F565">
        <v>10.266299999999999</v>
      </c>
      <c r="G565">
        <v>9.0591699999999999</v>
      </c>
      <c r="H565">
        <v>10.064500000000001</v>
      </c>
      <c r="I565">
        <v>13.5738</v>
      </c>
      <c r="J565">
        <v>16.931100845336914</v>
      </c>
      <c r="K565">
        <v>19.795200000000001</v>
      </c>
      <c r="L565">
        <v>20.839400000000001</v>
      </c>
      <c r="M565">
        <v>23.207999999999998</v>
      </c>
      <c r="N565">
        <v>16.40033</v>
      </c>
    </row>
    <row r="566" spans="1:14" x14ac:dyDescent="0.35">
      <c r="A566" s="3">
        <v>2760</v>
      </c>
      <c r="B566">
        <v>22.594100000000001</v>
      </c>
      <c r="C566">
        <v>19.630099999999999</v>
      </c>
      <c r="D566">
        <v>16.730899999999998</v>
      </c>
      <c r="E566">
        <v>13.986700057983398</v>
      </c>
      <c r="F566">
        <v>10.268700000000001</v>
      </c>
      <c r="G566">
        <v>9.1247500000000006</v>
      </c>
      <c r="H566">
        <v>10.061400000000001</v>
      </c>
      <c r="I566">
        <v>13.568199999999999</v>
      </c>
      <c r="J566">
        <v>16.937400817871094</v>
      </c>
      <c r="K566">
        <v>19.844999999999999</v>
      </c>
      <c r="L566">
        <v>20.8673</v>
      </c>
      <c r="M566">
        <v>23.187999999999999</v>
      </c>
      <c r="N566">
        <v>16.400210000000001</v>
      </c>
    </row>
    <row r="567" spans="1:14" x14ac:dyDescent="0.35">
      <c r="A567" s="3">
        <v>2761</v>
      </c>
      <c r="B567">
        <v>22.772400000000001</v>
      </c>
      <c r="C567">
        <v>19.785</v>
      </c>
      <c r="D567">
        <v>16.803599999999999</v>
      </c>
      <c r="E567">
        <v>14.013500213623047</v>
      </c>
      <c r="F567">
        <v>10.212199999999999</v>
      </c>
      <c r="G567">
        <v>9.1220199999999991</v>
      </c>
      <c r="H567">
        <v>10.066800000000001</v>
      </c>
      <c r="I567">
        <v>13.5688</v>
      </c>
      <c r="J567">
        <v>16.941999435424805</v>
      </c>
      <c r="K567">
        <v>19.951899999999998</v>
      </c>
      <c r="L567">
        <v>20.983699999999999</v>
      </c>
      <c r="M567">
        <v>23.3384</v>
      </c>
      <c r="N567">
        <v>16.463360000000002</v>
      </c>
    </row>
    <row r="568" spans="1:14" x14ac:dyDescent="0.35">
      <c r="A568" s="3">
        <v>2762</v>
      </c>
      <c r="B568">
        <v>22.785399999999999</v>
      </c>
      <c r="C568">
        <v>19.732500000000002</v>
      </c>
      <c r="D568">
        <v>16.793500000000002</v>
      </c>
      <c r="E568">
        <v>14.043800354003906</v>
      </c>
      <c r="F568">
        <v>10.245699999999999</v>
      </c>
      <c r="G568">
        <v>9.1155000000000008</v>
      </c>
      <c r="H568">
        <v>10.0587</v>
      </c>
      <c r="I568">
        <v>13.6593</v>
      </c>
      <c r="J568">
        <v>16.952899932861328</v>
      </c>
      <c r="K568">
        <v>19.988600000000002</v>
      </c>
      <c r="L568">
        <v>20.895499999999998</v>
      </c>
      <c r="M568">
        <v>23.325800000000001</v>
      </c>
      <c r="N568">
        <v>16.466429999999999</v>
      </c>
    </row>
    <row r="569" spans="1:14" x14ac:dyDescent="0.35">
      <c r="A569" s="3">
        <v>2763</v>
      </c>
      <c r="B569">
        <v>22.9297</v>
      </c>
      <c r="C569">
        <v>19.8445</v>
      </c>
      <c r="D569">
        <v>16.857800000000001</v>
      </c>
      <c r="E569">
        <v>14.013099670410156</v>
      </c>
      <c r="F569">
        <v>10.2135</v>
      </c>
      <c r="G569">
        <v>9.1205800000000004</v>
      </c>
      <c r="H569">
        <v>10.071899999999999</v>
      </c>
      <c r="I569">
        <v>13.5327</v>
      </c>
      <c r="J569">
        <v>16.893600463867188</v>
      </c>
      <c r="K569">
        <v>19.900099999999998</v>
      </c>
      <c r="L569">
        <v>20.896699999999999</v>
      </c>
      <c r="M569">
        <v>23.366099999999999</v>
      </c>
      <c r="N569">
        <v>16.470020000000002</v>
      </c>
    </row>
    <row r="570" spans="1:14" x14ac:dyDescent="0.35">
      <c r="A570" s="3">
        <v>2765</v>
      </c>
      <c r="B570">
        <v>22.681999999999999</v>
      </c>
      <c r="C570">
        <v>19.786000000000001</v>
      </c>
      <c r="D570">
        <v>16.747800000000002</v>
      </c>
      <c r="E570">
        <v>14.036299705505371</v>
      </c>
      <c r="F570">
        <v>10.225300000000001</v>
      </c>
      <c r="G570">
        <v>9.1037999999999997</v>
      </c>
      <c r="H570">
        <v>10.067299999999999</v>
      </c>
      <c r="I570">
        <v>13.683199999999999</v>
      </c>
      <c r="J570">
        <v>16.908899307250977</v>
      </c>
      <c r="K570">
        <v>19.959099999999999</v>
      </c>
      <c r="L570">
        <v>20.734500000000001</v>
      </c>
      <c r="M570">
        <v>23.03</v>
      </c>
      <c r="N570">
        <v>16.413679999999999</v>
      </c>
    </row>
    <row r="571" spans="1:14" x14ac:dyDescent="0.35">
      <c r="A571" s="3">
        <v>2766</v>
      </c>
      <c r="B571">
        <v>22.753599999999999</v>
      </c>
      <c r="C571">
        <v>19.8535</v>
      </c>
      <c r="D571">
        <v>16.741700000000002</v>
      </c>
      <c r="E571">
        <v>13.968799591064453</v>
      </c>
      <c r="F571">
        <v>10.1877</v>
      </c>
      <c r="G571">
        <v>9.0840800000000002</v>
      </c>
      <c r="H571">
        <v>10.051299999999999</v>
      </c>
      <c r="I571">
        <v>13.577500000000001</v>
      </c>
      <c r="J571">
        <v>16.947999954223633</v>
      </c>
      <c r="K571">
        <v>19.9041</v>
      </c>
      <c r="L571">
        <v>20.9556</v>
      </c>
      <c r="M571">
        <v>23.4312</v>
      </c>
      <c r="N571">
        <v>16.45476</v>
      </c>
    </row>
    <row r="572" spans="1:14" x14ac:dyDescent="0.35">
      <c r="A572" s="3">
        <v>2767</v>
      </c>
      <c r="B572">
        <v>22.772400000000001</v>
      </c>
      <c r="C572">
        <v>19.785</v>
      </c>
      <c r="D572">
        <v>16.803599999999999</v>
      </c>
      <c r="E572">
        <v>14.013500213623047</v>
      </c>
      <c r="F572">
        <v>10.212199999999999</v>
      </c>
      <c r="G572">
        <v>9.1220199999999991</v>
      </c>
      <c r="H572">
        <v>10.066800000000001</v>
      </c>
      <c r="I572">
        <v>13.5688</v>
      </c>
      <c r="J572">
        <v>16.941999435424805</v>
      </c>
      <c r="K572">
        <v>19.951899999999998</v>
      </c>
      <c r="L572">
        <v>20.983699999999999</v>
      </c>
      <c r="M572">
        <v>23.3384</v>
      </c>
      <c r="N572">
        <v>16.463360000000002</v>
      </c>
    </row>
    <row r="573" spans="1:14" x14ac:dyDescent="0.35">
      <c r="A573" s="3">
        <v>2768</v>
      </c>
      <c r="B573">
        <v>22.9559</v>
      </c>
      <c r="C573">
        <v>19.790900000000001</v>
      </c>
      <c r="D573">
        <v>16.8447</v>
      </c>
      <c r="E573">
        <v>14.038100242614746</v>
      </c>
      <c r="F573">
        <v>10.151400000000001</v>
      </c>
      <c r="G573">
        <v>9.1350999999999996</v>
      </c>
      <c r="H573">
        <v>10.0694</v>
      </c>
      <c r="I573">
        <v>13.4742</v>
      </c>
      <c r="J573">
        <v>16.865900039672852</v>
      </c>
      <c r="K573">
        <v>19.826799999999999</v>
      </c>
      <c r="L573">
        <v>20.8858</v>
      </c>
      <c r="M573">
        <v>23.271699999999999</v>
      </c>
      <c r="N573">
        <v>16.442489999999999</v>
      </c>
    </row>
    <row r="574" spans="1:14" x14ac:dyDescent="0.35">
      <c r="A574" s="3">
        <v>2769</v>
      </c>
      <c r="B574">
        <v>22.846499999999999</v>
      </c>
      <c r="C574">
        <v>19.789000000000001</v>
      </c>
      <c r="D574">
        <v>16.852399999999999</v>
      </c>
      <c r="E574">
        <v>14.046099662780762</v>
      </c>
      <c r="F574">
        <v>10.2341</v>
      </c>
      <c r="G574">
        <v>9.1101100000000006</v>
      </c>
      <c r="H574">
        <v>10.0639</v>
      </c>
      <c r="I574">
        <v>13.6014</v>
      </c>
      <c r="J574">
        <v>16.942100524902344</v>
      </c>
      <c r="K574">
        <v>19.8901</v>
      </c>
      <c r="L574">
        <v>20.8505</v>
      </c>
      <c r="M574">
        <v>23.1844</v>
      </c>
      <c r="N574">
        <v>16.450880000000002</v>
      </c>
    </row>
    <row r="575" spans="1:14" x14ac:dyDescent="0.35">
      <c r="A575" s="3">
        <v>2770</v>
      </c>
      <c r="B575">
        <v>22.594100000000001</v>
      </c>
      <c r="C575">
        <v>19.630099999999999</v>
      </c>
      <c r="D575">
        <v>16.730899999999998</v>
      </c>
      <c r="E575">
        <v>13.986700057983398</v>
      </c>
      <c r="F575">
        <v>10.268700000000001</v>
      </c>
      <c r="G575">
        <v>9.1247500000000006</v>
      </c>
      <c r="H575">
        <v>10.061400000000001</v>
      </c>
      <c r="I575">
        <v>13.568199999999999</v>
      </c>
      <c r="J575">
        <v>16.937400817871094</v>
      </c>
      <c r="K575">
        <v>19.844999999999999</v>
      </c>
      <c r="L575">
        <v>20.8673</v>
      </c>
      <c r="M575">
        <v>23.187999999999999</v>
      </c>
      <c r="N575">
        <v>16.400210000000001</v>
      </c>
    </row>
    <row r="576" spans="1:14" x14ac:dyDescent="0.35">
      <c r="A576" s="3">
        <v>2773</v>
      </c>
      <c r="B576">
        <v>21.9376</v>
      </c>
      <c r="C576">
        <v>19.123000000000001</v>
      </c>
      <c r="D576">
        <v>16.693100000000001</v>
      </c>
      <c r="E576">
        <v>14.067899703979492</v>
      </c>
      <c r="F576">
        <v>10.2081</v>
      </c>
      <c r="G576">
        <v>9.0926399999999994</v>
      </c>
      <c r="H576">
        <v>10.1416</v>
      </c>
      <c r="I576">
        <v>13.6572</v>
      </c>
      <c r="J576">
        <v>16.854299545288086</v>
      </c>
      <c r="K576">
        <v>19.747599999999998</v>
      </c>
      <c r="L576">
        <v>20.293800000000001</v>
      </c>
      <c r="M576">
        <v>22.611899999999999</v>
      </c>
      <c r="N576">
        <v>16.202390000000001</v>
      </c>
    </row>
    <row r="577" spans="1:14" x14ac:dyDescent="0.35">
      <c r="A577" s="3">
        <v>2774</v>
      </c>
      <c r="B577">
        <v>21.6007</v>
      </c>
      <c r="C577">
        <v>18.913599999999999</v>
      </c>
      <c r="D577">
        <v>16.524999999999999</v>
      </c>
      <c r="E577">
        <v>14.021400451660156</v>
      </c>
      <c r="F577">
        <v>10.115399999999999</v>
      </c>
      <c r="G577">
        <v>9.0505700000000004</v>
      </c>
      <c r="H577">
        <v>10.0944</v>
      </c>
      <c r="I577">
        <v>13.6418</v>
      </c>
      <c r="J577">
        <v>16.833700180053711</v>
      </c>
      <c r="K577">
        <v>19.6921</v>
      </c>
      <c r="L577">
        <v>20.261700000000001</v>
      </c>
      <c r="M577">
        <v>22.394100000000002</v>
      </c>
      <c r="N577">
        <v>16.095369999999999</v>
      </c>
    </row>
    <row r="578" spans="1:14" x14ac:dyDescent="0.35">
      <c r="A578" s="3">
        <v>2775</v>
      </c>
      <c r="B578">
        <v>22.2121</v>
      </c>
      <c r="C578">
        <v>19.527100000000001</v>
      </c>
      <c r="D578">
        <v>16.637899999999998</v>
      </c>
      <c r="E578">
        <v>14.168899536132813</v>
      </c>
      <c r="F578">
        <v>10.3878</v>
      </c>
      <c r="G578">
        <v>9.2741199999999999</v>
      </c>
      <c r="H578">
        <v>10.297700000000001</v>
      </c>
      <c r="I578">
        <v>13.8322</v>
      </c>
      <c r="J578">
        <v>17.045499801635742</v>
      </c>
      <c r="K578">
        <v>20.0076</v>
      </c>
      <c r="L578">
        <v>20.746300000000002</v>
      </c>
      <c r="M578">
        <v>22.859100000000002</v>
      </c>
      <c r="N578">
        <v>16.416360000000001</v>
      </c>
    </row>
    <row r="579" spans="1:14" x14ac:dyDescent="0.35">
      <c r="A579" s="3">
        <v>2776</v>
      </c>
      <c r="B579">
        <v>21.5685</v>
      </c>
      <c r="C579">
        <v>18.6814</v>
      </c>
      <c r="D579">
        <v>16.262699999999999</v>
      </c>
      <c r="E579">
        <v>13.908300399780273</v>
      </c>
      <c r="F579">
        <v>10.033799999999999</v>
      </c>
      <c r="G579">
        <v>9.0656099999999995</v>
      </c>
      <c r="H579">
        <v>10.0892</v>
      </c>
      <c r="I579">
        <v>13.678100000000001</v>
      </c>
      <c r="J579">
        <v>16.860000610351563</v>
      </c>
      <c r="K579">
        <v>19.742699999999999</v>
      </c>
      <c r="L579">
        <v>20.194500000000001</v>
      </c>
      <c r="M579">
        <v>22.376799999999999</v>
      </c>
      <c r="N579">
        <v>16.03847</v>
      </c>
    </row>
    <row r="580" spans="1:14" x14ac:dyDescent="0.35">
      <c r="A580" s="3">
        <v>2777</v>
      </c>
      <c r="B580">
        <v>21.606200000000001</v>
      </c>
      <c r="C580">
        <v>18.817699999999999</v>
      </c>
      <c r="D580">
        <v>16.394300000000001</v>
      </c>
      <c r="E580">
        <v>14.00730037689209</v>
      </c>
      <c r="F580">
        <v>10.117000000000001</v>
      </c>
      <c r="G580">
        <v>9.0504999999999995</v>
      </c>
      <c r="H580">
        <v>10.101800000000001</v>
      </c>
      <c r="I580">
        <v>13.6455</v>
      </c>
      <c r="J580">
        <v>16.883800506591797</v>
      </c>
      <c r="K580">
        <v>19.726299999999998</v>
      </c>
      <c r="L580">
        <v>20.255700000000001</v>
      </c>
      <c r="M580">
        <v>22.484500000000001</v>
      </c>
      <c r="N580">
        <v>16.090879999999999</v>
      </c>
    </row>
    <row r="581" spans="1:14" x14ac:dyDescent="0.35">
      <c r="A581" s="3">
        <v>2778</v>
      </c>
      <c r="B581">
        <v>21.351199999999999</v>
      </c>
      <c r="C581">
        <v>18.5031</v>
      </c>
      <c r="D581">
        <v>16.094200000000001</v>
      </c>
      <c r="E581">
        <v>13.748499870300293</v>
      </c>
      <c r="F581">
        <v>9.9441699999999997</v>
      </c>
      <c r="G581">
        <v>8.9639900000000008</v>
      </c>
      <c r="H581">
        <v>10.0738</v>
      </c>
      <c r="I581">
        <v>13.689</v>
      </c>
      <c r="J581">
        <v>16.867399215698242</v>
      </c>
      <c r="K581">
        <v>19.688199999999998</v>
      </c>
      <c r="L581">
        <v>20.0288</v>
      </c>
      <c r="M581">
        <v>22.177399999999999</v>
      </c>
      <c r="N581">
        <v>15.927479999999999</v>
      </c>
    </row>
    <row r="582" spans="1:14" x14ac:dyDescent="0.35">
      <c r="A582" s="3">
        <v>2779</v>
      </c>
      <c r="B582">
        <v>21.298400000000001</v>
      </c>
      <c r="C582">
        <v>18.359100000000002</v>
      </c>
      <c r="D582">
        <v>15.9413</v>
      </c>
      <c r="E582">
        <v>13.643799781799316</v>
      </c>
      <c r="F582">
        <v>9.9213500000000003</v>
      </c>
      <c r="G582">
        <v>8.9353400000000001</v>
      </c>
      <c r="H582">
        <v>9.9794</v>
      </c>
      <c r="I582">
        <v>13.6225</v>
      </c>
      <c r="J582">
        <v>16.972099304199219</v>
      </c>
      <c r="K582">
        <v>19.7134</v>
      </c>
      <c r="L582">
        <v>19.961400000000001</v>
      </c>
      <c r="M582">
        <v>22.240200000000002</v>
      </c>
      <c r="N582">
        <v>15.88236</v>
      </c>
    </row>
    <row r="583" spans="1:14" x14ac:dyDescent="0.35">
      <c r="A583" s="3">
        <v>2780</v>
      </c>
      <c r="B583">
        <v>21.9651</v>
      </c>
      <c r="C583">
        <v>18.7486</v>
      </c>
      <c r="D583">
        <v>16.1646</v>
      </c>
      <c r="E583">
        <v>13.859100341796875</v>
      </c>
      <c r="F583">
        <v>9.7798800000000004</v>
      </c>
      <c r="G583">
        <v>8.6743600000000001</v>
      </c>
      <c r="H583">
        <v>9.6661400000000004</v>
      </c>
      <c r="I583">
        <v>13.2506</v>
      </c>
      <c r="J583">
        <v>16.857999801635742</v>
      </c>
      <c r="K583">
        <v>19.856300000000001</v>
      </c>
      <c r="L583">
        <v>20.623200000000001</v>
      </c>
      <c r="M583">
        <v>23.173100000000002</v>
      </c>
      <c r="N583">
        <v>16.051580000000001</v>
      </c>
    </row>
    <row r="584" spans="1:14" x14ac:dyDescent="0.35">
      <c r="A584" s="3">
        <v>2782</v>
      </c>
      <c r="B584">
        <v>21.308499999999999</v>
      </c>
      <c r="C584">
        <v>18.291799999999999</v>
      </c>
      <c r="D584">
        <v>15.9559</v>
      </c>
      <c r="E584">
        <v>13.621100425720215</v>
      </c>
      <c r="F584">
        <v>9.8174799999999998</v>
      </c>
      <c r="G584">
        <v>8.8918999999999997</v>
      </c>
      <c r="H584">
        <v>9.9236400000000007</v>
      </c>
      <c r="I584">
        <v>13.5503</v>
      </c>
      <c r="J584">
        <v>16.962900161743164</v>
      </c>
      <c r="K584">
        <v>19.860700000000001</v>
      </c>
      <c r="L584">
        <v>20.2729</v>
      </c>
      <c r="M584">
        <v>22.463000000000001</v>
      </c>
      <c r="N584">
        <v>15.91001</v>
      </c>
    </row>
    <row r="585" spans="1:14" x14ac:dyDescent="0.35">
      <c r="A585" s="3">
        <v>2783</v>
      </c>
      <c r="B585">
        <v>21.303999999999998</v>
      </c>
      <c r="C585">
        <v>18.3126</v>
      </c>
      <c r="D585">
        <v>15.9413</v>
      </c>
      <c r="E585">
        <v>13.670100212097168</v>
      </c>
      <c r="F585">
        <v>9.9220699999999997</v>
      </c>
      <c r="G585">
        <v>8.9741499999999998</v>
      </c>
      <c r="H585">
        <v>9.9994599999999991</v>
      </c>
      <c r="I585">
        <v>13.6128</v>
      </c>
      <c r="J585">
        <v>17.052400588989258</v>
      </c>
      <c r="K585">
        <v>19.817499999999999</v>
      </c>
      <c r="L585">
        <v>20.128399999999999</v>
      </c>
      <c r="M585">
        <v>22.340299999999999</v>
      </c>
      <c r="N585">
        <v>15.92292</v>
      </c>
    </row>
    <row r="586" spans="1:14" x14ac:dyDescent="0.35">
      <c r="A586" s="3">
        <v>2784</v>
      </c>
      <c r="B586">
        <v>21.325099999999999</v>
      </c>
      <c r="C586">
        <v>18.391100000000002</v>
      </c>
      <c r="D586">
        <v>15.910600000000001</v>
      </c>
      <c r="E586">
        <v>13.590700149536133</v>
      </c>
      <c r="F586">
        <v>9.8580900000000007</v>
      </c>
      <c r="G586">
        <v>8.8707700000000003</v>
      </c>
      <c r="H586">
        <v>9.9029600000000002</v>
      </c>
      <c r="I586">
        <v>13.5176</v>
      </c>
      <c r="J586">
        <v>16.947099685668945</v>
      </c>
      <c r="K586">
        <v>19.739799999999999</v>
      </c>
      <c r="L586">
        <v>20.055199999999999</v>
      </c>
      <c r="M586">
        <v>22.461500000000001</v>
      </c>
      <c r="N586">
        <v>15.880879999999999</v>
      </c>
    </row>
    <row r="587" spans="1:14" x14ac:dyDescent="0.35">
      <c r="A587" s="3">
        <v>2785</v>
      </c>
      <c r="B587">
        <v>22.550599999999999</v>
      </c>
      <c r="C587">
        <v>19.2498</v>
      </c>
      <c r="D587">
        <v>16.552099999999999</v>
      </c>
      <c r="E587">
        <v>13.932700157165527</v>
      </c>
      <c r="F587">
        <v>9.8091000000000008</v>
      </c>
      <c r="G587">
        <v>8.5573800000000002</v>
      </c>
      <c r="H587">
        <v>9.5666399999999996</v>
      </c>
      <c r="I587">
        <v>13.0623</v>
      </c>
      <c r="J587">
        <v>16.884899139404297</v>
      </c>
      <c r="K587">
        <v>19.863399999999999</v>
      </c>
      <c r="L587">
        <v>20.886700000000001</v>
      </c>
      <c r="M587">
        <v>23.900099999999998</v>
      </c>
      <c r="N587">
        <v>16.234639999999999</v>
      </c>
    </row>
    <row r="588" spans="1:14" x14ac:dyDescent="0.35">
      <c r="A588" s="3">
        <v>2786</v>
      </c>
      <c r="B588">
        <v>22.3523</v>
      </c>
      <c r="C588">
        <v>18.950299999999999</v>
      </c>
      <c r="D588">
        <v>16.536999999999999</v>
      </c>
      <c r="E588">
        <v>13.912899971008301</v>
      </c>
      <c r="F588">
        <v>9.8062000000000005</v>
      </c>
      <c r="G588">
        <v>8.6470199999999995</v>
      </c>
      <c r="H588">
        <v>9.7022399999999998</v>
      </c>
      <c r="I588">
        <v>13.2408</v>
      </c>
      <c r="J588">
        <v>17.091100692749023</v>
      </c>
      <c r="K588">
        <v>20.054099999999998</v>
      </c>
      <c r="L588">
        <v>20.8462</v>
      </c>
      <c r="M588">
        <v>23.721299999999999</v>
      </c>
      <c r="N588">
        <v>16.23845</v>
      </c>
    </row>
    <row r="589" spans="1:14" x14ac:dyDescent="0.35">
      <c r="A589" s="3">
        <v>2787</v>
      </c>
      <c r="B589">
        <v>22.204599999999999</v>
      </c>
      <c r="C589">
        <v>18.896799999999999</v>
      </c>
      <c r="D589">
        <v>16.485499999999998</v>
      </c>
      <c r="E589">
        <v>13.916899681091309</v>
      </c>
      <c r="F589">
        <v>9.8125400000000003</v>
      </c>
      <c r="G589">
        <v>8.6736199999999997</v>
      </c>
      <c r="H589">
        <v>9.6111699999999995</v>
      </c>
      <c r="I589">
        <v>13.3149</v>
      </c>
      <c r="J589">
        <v>17.02549934387207</v>
      </c>
      <c r="K589">
        <v>20.073399999999999</v>
      </c>
      <c r="L589">
        <v>21.009799999999998</v>
      </c>
      <c r="M589">
        <v>23.791599999999999</v>
      </c>
      <c r="N589">
        <v>16.234690000000001</v>
      </c>
    </row>
    <row r="590" spans="1:14" x14ac:dyDescent="0.35">
      <c r="A590" s="3">
        <v>2790</v>
      </c>
      <c r="B590">
        <v>23.5718</v>
      </c>
      <c r="C590">
        <v>19.896699999999999</v>
      </c>
      <c r="D590">
        <v>17.399899999999999</v>
      </c>
      <c r="E590">
        <v>14.200099945068359</v>
      </c>
      <c r="F590">
        <v>9.9994399999999999</v>
      </c>
      <c r="G590">
        <v>8.6078499999999991</v>
      </c>
      <c r="H590">
        <v>9.45289</v>
      </c>
      <c r="I590">
        <v>13.0565</v>
      </c>
      <c r="J590">
        <v>16.861299514770508</v>
      </c>
      <c r="K590">
        <v>20.424900000000001</v>
      </c>
      <c r="L590">
        <v>21.6494</v>
      </c>
      <c r="M590">
        <v>25.125</v>
      </c>
      <c r="N590">
        <v>16.687149999999999</v>
      </c>
    </row>
    <row r="591" spans="1:14" x14ac:dyDescent="0.35">
      <c r="A591" s="3">
        <v>2791</v>
      </c>
      <c r="B591">
        <v>26.709700000000002</v>
      </c>
      <c r="C591">
        <v>23.573499999999999</v>
      </c>
      <c r="D591">
        <v>20.442</v>
      </c>
      <c r="E591">
        <v>14.973199844360352</v>
      </c>
      <c r="F591">
        <v>10.4482</v>
      </c>
      <c r="G591">
        <v>8.3668600000000009</v>
      </c>
      <c r="H591">
        <v>9.1525099999999995</v>
      </c>
      <c r="I591">
        <v>12.409800000000001</v>
      </c>
      <c r="J591">
        <v>16.358699798583984</v>
      </c>
      <c r="K591">
        <v>20.569600000000001</v>
      </c>
      <c r="L591">
        <v>23.909400000000002</v>
      </c>
      <c r="M591">
        <v>27.8307</v>
      </c>
      <c r="N591">
        <v>17.895350000000001</v>
      </c>
    </row>
    <row r="592" spans="1:14" x14ac:dyDescent="0.35">
      <c r="A592" s="3">
        <v>2792</v>
      </c>
      <c r="B592">
        <v>26.757999999999999</v>
      </c>
      <c r="C592">
        <v>23.646899999999999</v>
      </c>
      <c r="D592">
        <v>20.335100000000001</v>
      </c>
      <c r="E592">
        <v>14.86400032043457</v>
      </c>
      <c r="F592">
        <v>10.295999999999999</v>
      </c>
      <c r="G592">
        <v>8.2082899999999999</v>
      </c>
      <c r="H592">
        <v>8.9634599999999995</v>
      </c>
      <c r="I592">
        <v>12.4069</v>
      </c>
      <c r="J592">
        <v>16.392400741577148</v>
      </c>
      <c r="K592">
        <v>20.648700000000002</v>
      </c>
      <c r="L592">
        <v>23.977699999999999</v>
      </c>
      <c r="M592">
        <v>28.026599999999998</v>
      </c>
      <c r="N592">
        <v>17.876999999999999</v>
      </c>
    </row>
    <row r="593" spans="1:14" x14ac:dyDescent="0.35">
      <c r="A593" s="3">
        <v>2793</v>
      </c>
      <c r="B593">
        <v>27.014199999999999</v>
      </c>
      <c r="C593">
        <v>23.9359</v>
      </c>
      <c r="D593">
        <v>20.665400000000002</v>
      </c>
      <c r="E593">
        <v>15.070300102233887</v>
      </c>
      <c r="F593">
        <v>10.4026</v>
      </c>
      <c r="G593">
        <v>8.2907799999999998</v>
      </c>
      <c r="H593">
        <v>9.0404400000000003</v>
      </c>
      <c r="I593">
        <v>12.375</v>
      </c>
      <c r="J593">
        <v>16.415599822998047</v>
      </c>
      <c r="K593">
        <v>20.906099999999999</v>
      </c>
      <c r="L593">
        <v>24.162500000000001</v>
      </c>
      <c r="M593">
        <v>27.8264</v>
      </c>
      <c r="N593">
        <v>18.008769999999998</v>
      </c>
    </row>
    <row r="594" spans="1:14" x14ac:dyDescent="0.35">
      <c r="A594" s="3">
        <v>2794</v>
      </c>
      <c r="B594">
        <v>27.572500000000002</v>
      </c>
      <c r="C594">
        <v>24.003399999999999</v>
      </c>
      <c r="D594">
        <v>20.975200000000001</v>
      </c>
      <c r="E594">
        <v>15.375200271606445</v>
      </c>
      <c r="F594">
        <v>10.744300000000001</v>
      </c>
      <c r="G594">
        <v>8.58047</v>
      </c>
      <c r="H594">
        <v>9.4403400000000008</v>
      </c>
      <c r="I594">
        <v>12.765499999999999</v>
      </c>
      <c r="J594">
        <v>16.615699768066406</v>
      </c>
      <c r="K594">
        <v>21.199000000000002</v>
      </c>
      <c r="L594">
        <v>24.727799999999998</v>
      </c>
      <c r="M594">
        <v>28.311</v>
      </c>
      <c r="N594">
        <v>18.359200000000001</v>
      </c>
    </row>
    <row r="595" spans="1:14" x14ac:dyDescent="0.35">
      <c r="A595" s="3">
        <v>2795</v>
      </c>
      <c r="B595">
        <v>26.392600000000002</v>
      </c>
      <c r="C595">
        <v>22.747599999999998</v>
      </c>
      <c r="D595">
        <v>19.781600000000001</v>
      </c>
      <c r="E595">
        <v>14.904600143432617</v>
      </c>
      <c r="F595">
        <v>10.5517</v>
      </c>
      <c r="G595">
        <v>8.4318200000000001</v>
      </c>
      <c r="H595">
        <v>9.4936199999999999</v>
      </c>
      <c r="I595">
        <v>12.9572</v>
      </c>
      <c r="J595">
        <v>16.784200668334961</v>
      </c>
      <c r="K595">
        <v>20.859100000000002</v>
      </c>
      <c r="L595">
        <v>23.539899999999999</v>
      </c>
      <c r="M595">
        <v>27.447399999999998</v>
      </c>
      <c r="N595">
        <v>17.824280000000002</v>
      </c>
    </row>
    <row r="596" spans="1:14" x14ac:dyDescent="0.35">
      <c r="A596" s="3">
        <v>2797</v>
      </c>
      <c r="B596">
        <v>26.744399999999999</v>
      </c>
      <c r="C596">
        <v>23.651499999999999</v>
      </c>
      <c r="D596">
        <v>20.445</v>
      </c>
      <c r="E596">
        <v>14.985199928283691</v>
      </c>
      <c r="F596">
        <v>10.334300000000001</v>
      </c>
      <c r="G596">
        <v>8.2431800000000006</v>
      </c>
      <c r="H596">
        <v>9.01877</v>
      </c>
      <c r="I596">
        <v>12.478400000000001</v>
      </c>
      <c r="J596">
        <v>16.373100280761719</v>
      </c>
      <c r="K596">
        <v>20.673500000000001</v>
      </c>
      <c r="L596">
        <v>23.922899999999998</v>
      </c>
      <c r="M596">
        <v>27.992100000000001</v>
      </c>
      <c r="N596">
        <v>17.905200000000001</v>
      </c>
    </row>
    <row r="597" spans="1:14" x14ac:dyDescent="0.35">
      <c r="A597" s="3">
        <v>2798</v>
      </c>
      <c r="B597">
        <v>26.8965</v>
      </c>
      <c r="C597">
        <v>23.4556</v>
      </c>
      <c r="D597">
        <v>20.3047</v>
      </c>
      <c r="E597">
        <v>14.908100128173828</v>
      </c>
      <c r="F597">
        <v>10.551500000000001</v>
      </c>
      <c r="G597">
        <v>8.63767</v>
      </c>
      <c r="H597">
        <v>9.3726400000000005</v>
      </c>
      <c r="I597">
        <v>12.6807</v>
      </c>
      <c r="J597">
        <v>16.756000518798828</v>
      </c>
      <c r="K597">
        <v>20.7241</v>
      </c>
      <c r="L597">
        <v>23.7668</v>
      </c>
      <c r="M597">
        <v>27.947700000000001</v>
      </c>
      <c r="N597">
        <v>18.000170000000001</v>
      </c>
    </row>
    <row r="598" spans="1:14" x14ac:dyDescent="0.35">
      <c r="A598" s="3">
        <v>2799</v>
      </c>
      <c r="B598">
        <v>26.901399999999999</v>
      </c>
      <c r="C598">
        <v>23.3279</v>
      </c>
      <c r="D598">
        <v>20.190899999999999</v>
      </c>
      <c r="E598">
        <v>14.885600090026855</v>
      </c>
      <c r="F598">
        <v>10.4041</v>
      </c>
      <c r="G598">
        <v>8.3549000000000007</v>
      </c>
      <c r="H598">
        <v>9.2018699999999995</v>
      </c>
      <c r="I598">
        <v>12.642200000000001</v>
      </c>
      <c r="J598">
        <v>16.691200256347656</v>
      </c>
      <c r="K598">
        <v>20.613600000000002</v>
      </c>
      <c r="L598">
        <v>24.018899999999999</v>
      </c>
      <c r="M598">
        <v>27.928100000000001</v>
      </c>
      <c r="N598">
        <v>17.930060000000001</v>
      </c>
    </row>
    <row r="599" spans="1:14" x14ac:dyDescent="0.35">
      <c r="A599" s="3">
        <v>2800</v>
      </c>
      <c r="B599">
        <v>26.747399999999999</v>
      </c>
      <c r="C599">
        <v>23.307200000000002</v>
      </c>
      <c r="D599">
        <v>20.3935</v>
      </c>
      <c r="E599">
        <v>15.232000350952148</v>
      </c>
      <c r="F599">
        <v>10.6858</v>
      </c>
      <c r="G599">
        <v>8.7274200000000004</v>
      </c>
      <c r="H599">
        <v>9.5226199999999999</v>
      </c>
      <c r="I599">
        <v>12.9107</v>
      </c>
      <c r="J599">
        <v>17.066400527954102</v>
      </c>
      <c r="K599">
        <v>21.137599999999999</v>
      </c>
      <c r="L599">
        <v>23.391400000000001</v>
      </c>
      <c r="M599">
        <v>27.72</v>
      </c>
      <c r="N599">
        <v>18.070170000000001</v>
      </c>
    </row>
    <row r="600" spans="1:14" x14ac:dyDescent="0.35">
      <c r="A600" s="3">
        <v>2803</v>
      </c>
      <c r="B600">
        <v>27.296099999999999</v>
      </c>
      <c r="C600">
        <v>23.882200000000001</v>
      </c>
      <c r="D600">
        <v>20.892399999999999</v>
      </c>
      <c r="E600">
        <v>15.12090015411377</v>
      </c>
      <c r="F600">
        <v>10.4962</v>
      </c>
      <c r="G600">
        <v>8.2249999999999996</v>
      </c>
      <c r="H600">
        <v>9.0800999999999998</v>
      </c>
      <c r="I600">
        <v>12.547800000000001</v>
      </c>
      <c r="J600">
        <v>16.516199111938477</v>
      </c>
      <c r="K600">
        <v>21.069600000000001</v>
      </c>
      <c r="L600">
        <v>24.141300000000001</v>
      </c>
      <c r="M600">
        <v>28.086400000000001</v>
      </c>
      <c r="N600">
        <v>18.112850000000002</v>
      </c>
    </row>
    <row r="601" spans="1:14" x14ac:dyDescent="0.35">
      <c r="A601" s="3">
        <v>2804</v>
      </c>
      <c r="B601">
        <v>27.1967</v>
      </c>
      <c r="C601">
        <v>23.853200000000001</v>
      </c>
      <c r="D601">
        <v>20.8842</v>
      </c>
      <c r="E601">
        <v>15.29580020904541</v>
      </c>
      <c r="F601">
        <v>10.9452</v>
      </c>
      <c r="G601">
        <v>8.7174600000000009</v>
      </c>
      <c r="H601">
        <v>9.6042500000000004</v>
      </c>
      <c r="I601">
        <v>12.7645</v>
      </c>
      <c r="J601">
        <v>16.696199417114258</v>
      </c>
      <c r="K601">
        <v>21.353400000000001</v>
      </c>
      <c r="L601">
        <v>24.543500000000002</v>
      </c>
      <c r="M601">
        <v>28.094799999999999</v>
      </c>
      <c r="N601">
        <v>18.3291</v>
      </c>
    </row>
    <row r="602" spans="1:14" x14ac:dyDescent="0.35">
      <c r="A602" s="3">
        <v>2805</v>
      </c>
      <c r="B602">
        <v>27.6006</v>
      </c>
      <c r="C602">
        <v>24.0183</v>
      </c>
      <c r="D602">
        <v>21.004899999999999</v>
      </c>
      <c r="E602">
        <v>15.350700378417969</v>
      </c>
      <c r="F602">
        <v>10.8164</v>
      </c>
      <c r="G602">
        <v>8.5448400000000007</v>
      </c>
      <c r="H602">
        <v>9.4509799999999995</v>
      </c>
      <c r="I602">
        <v>12.8301</v>
      </c>
      <c r="J602">
        <v>16.899499893188477</v>
      </c>
      <c r="K602">
        <v>21.635899999999999</v>
      </c>
      <c r="L602">
        <v>24.8581</v>
      </c>
      <c r="M602">
        <v>28.224599999999999</v>
      </c>
      <c r="N602">
        <v>18.436240000000002</v>
      </c>
    </row>
    <row r="603" spans="1:14" x14ac:dyDescent="0.35">
      <c r="A603" s="3">
        <v>2806</v>
      </c>
      <c r="B603">
        <v>27.299499999999998</v>
      </c>
      <c r="C603">
        <v>23.737400000000001</v>
      </c>
      <c r="D603">
        <v>21.008500000000002</v>
      </c>
      <c r="E603">
        <v>15.348400115966797</v>
      </c>
      <c r="F603">
        <v>10.8673</v>
      </c>
      <c r="G603">
        <v>8.8070400000000006</v>
      </c>
      <c r="H603">
        <v>9.6521299999999997</v>
      </c>
      <c r="I603">
        <v>12.8523</v>
      </c>
      <c r="J603">
        <v>17.12339973449707</v>
      </c>
      <c r="K603">
        <v>21.579499999999999</v>
      </c>
      <c r="L603">
        <v>24.121099999999998</v>
      </c>
      <c r="M603">
        <v>28.052700000000002</v>
      </c>
      <c r="N603">
        <v>18.37077</v>
      </c>
    </row>
    <row r="604" spans="1:14" x14ac:dyDescent="0.35">
      <c r="A604" s="3">
        <v>2807</v>
      </c>
      <c r="B604">
        <v>27.319099999999999</v>
      </c>
      <c r="C604">
        <v>24.039200000000001</v>
      </c>
      <c r="D604">
        <v>20.865300000000001</v>
      </c>
      <c r="E604">
        <v>15.153400421142578</v>
      </c>
      <c r="F604">
        <v>10.5471</v>
      </c>
      <c r="G604">
        <v>8.3395499999999991</v>
      </c>
      <c r="H604">
        <v>9.2514900000000004</v>
      </c>
      <c r="I604">
        <v>12.8203</v>
      </c>
      <c r="J604">
        <v>16.654300689697266</v>
      </c>
      <c r="K604">
        <v>21.217500000000001</v>
      </c>
      <c r="L604">
        <v>24.3432</v>
      </c>
      <c r="M604">
        <v>28.0794</v>
      </c>
      <c r="N604">
        <v>18.219149999999999</v>
      </c>
    </row>
    <row r="605" spans="1:14" x14ac:dyDescent="0.35">
      <c r="A605" s="3">
        <v>2808</v>
      </c>
      <c r="B605">
        <v>26.694700000000001</v>
      </c>
      <c r="C605">
        <v>23.612400000000001</v>
      </c>
      <c r="D605">
        <v>20.494800000000001</v>
      </c>
      <c r="E605">
        <v>14.962200164794922</v>
      </c>
      <c r="F605">
        <v>10.1907</v>
      </c>
      <c r="G605">
        <v>7.9630099999999997</v>
      </c>
      <c r="H605">
        <v>8.8306400000000007</v>
      </c>
      <c r="I605">
        <v>12.3925</v>
      </c>
      <c r="J605">
        <v>16.503000259399414</v>
      </c>
      <c r="K605">
        <v>20.8169</v>
      </c>
      <c r="L605">
        <v>23.677800000000001</v>
      </c>
      <c r="M605">
        <v>27.7592</v>
      </c>
      <c r="N605">
        <v>17.824819999999999</v>
      </c>
    </row>
    <row r="606" spans="1:14" x14ac:dyDescent="0.35">
      <c r="A606" s="3">
        <v>2809</v>
      </c>
      <c r="B606">
        <v>27.250699999999998</v>
      </c>
      <c r="C606">
        <v>23.553799999999999</v>
      </c>
      <c r="D606">
        <v>20.7547</v>
      </c>
      <c r="E606">
        <v>15.237899780273438</v>
      </c>
      <c r="F606">
        <v>10.584899999999999</v>
      </c>
      <c r="G606">
        <v>8.3014500000000009</v>
      </c>
      <c r="H606">
        <v>9.2224799999999991</v>
      </c>
      <c r="I606">
        <v>12.492599999999999</v>
      </c>
      <c r="J606">
        <v>16.430299758911133</v>
      </c>
      <c r="K606">
        <v>20.877700000000001</v>
      </c>
      <c r="L606">
        <v>24.0001</v>
      </c>
      <c r="M606">
        <v>27.796800000000001</v>
      </c>
      <c r="N606">
        <v>18.04195</v>
      </c>
    </row>
    <row r="607" spans="1:14" x14ac:dyDescent="0.35">
      <c r="A607" s="3">
        <v>2810</v>
      </c>
      <c r="B607">
        <v>27.621700000000001</v>
      </c>
      <c r="C607">
        <v>23.777799999999999</v>
      </c>
      <c r="D607">
        <v>21.203800000000001</v>
      </c>
      <c r="E607">
        <v>15.36620044708252</v>
      </c>
      <c r="F607">
        <v>10.5815</v>
      </c>
      <c r="G607">
        <v>8.4320699999999995</v>
      </c>
      <c r="H607">
        <v>9.3228399999999993</v>
      </c>
      <c r="I607">
        <v>12.7448</v>
      </c>
      <c r="J607">
        <v>16.875799179077148</v>
      </c>
      <c r="K607">
        <v>21.3813</v>
      </c>
      <c r="L607">
        <v>24.576499999999999</v>
      </c>
      <c r="M607">
        <v>28.229399999999998</v>
      </c>
      <c r="N607">
        <v>18.34281</v>
      </c>
    </row>
    <row r="608" spans="1:14" x14ac:dyDescent="0.35">
      <c r="A608" s="3">
        <v>2820</v>
      </c>
      <c r="B608">
        <v>27.289100000000001</v>
      </c>
      <c r="C608">
        <v>23.904499999999999</v>
      </c>
      <c r="D608">
        <v>21.028700000000001</v>
      </c>
      <c r="E608">
        <v>15.757499694824219</v>
      </c>
      <c r="F608">
        <v>11.4003</v>
      </c>
      <c r="G608">
        <v>9.4220799999999993</v>
      </c>
      <c r="H608">
        <v>10.241199999999999</v>
      </c>
      <c r="I608">
        <v>13.620100000000001</v>
      </c>
      <c r="J608">
        <v>17.944400787353516</v>
      </c>
      <c r="K608">
        <v>22.061800000000002</v>
      </c>
      <c r="L608">
        <v>24.7804</v>
      </c>
      <c r="M608">
        <v>28.328600000000002</v>
      </c>
      <c r="N608">
        <v>18.814889999999998</v>
      </c>
    </row>
    <row r="609" spans="1:14" x14ac:dyDescent="0.35">
      <c r="A609" s="3">
        <v>2821</v>
      </c>
      <c r="B609">
        <v>27.876999999999999</v>
      </c>
      <c r="C609">
        <v>24.366199999999999</v>
      </c>
      <c r="D609">
        <v>21.544699999999999</v>
      </c>
      <c r="E609">
        <v>16.281499862670898</v>
      </c>
      <c r="F609">
        <v>11.962199999999999</v>
      </c>
      <c r="G609">
        <v>9.9903999999999993</v>
      </c>
      <c r="H609">
        <v>10.8085</v>
      </c>
      <c r="I609">
        <v>14.0093</v>
      </c>
      <c r="J609">
        <v>18.391300201416016</v>
      </c>
      <c r="K609">
        <v>22.6692</v>
      </c>
      <c r="L609">
        <v>24.722200000000001</v>
      </c>
      <c r="M609">
        <v>28.676200000000001</v>
      </c>
      <c r="N609">
        <v>19.274889999999999</v>
      </c>
    </row>
    <row r="610" spans="1:14" x14ac:dyDescent="0.35">
      <c r="A610" s="3">
        <v>2823</v>
      </c>
      <c r="B610">
        <v>27.8249</v>
      </c>
      <c r="C610">
        <v>24.3186</v>
      </c>
      <c r="D610">
        <v>21.761700000000001</v>
      </c>
      <c r="E610">
        <v>16.368000030517578</v>
      </c>
      <c r="F610">
        <v>12.0548</v>
      </c>
      <c r="G610">
        <v>10.1486</v>
      </c>
      <c r="H610">
        <v>10.9994</v>
      </c>
      <c r="I610">
        <v>14.238200000000001</v>
      </c>
      <c r="J610">
        <v>18.70210075378418</v>
      </c>
      <c r="K610">
        <v>22.757400000000001</v>
      </c>
      <c r="L610">
        <v>24.666699999999999</v>
      </c>
      <c r="M610">
        <v>28.492799999999999</v>
      </c>
      <c r="N610">
        <v>19.3611</v>
      </c>
    </row>
    <row r="611" spans="1:14" x14ac:dyDescent="0.35">
      <c r="A611" s="3">
        <v>2824</v>
      </c>
      <c r="B611">
        <v>27.255400000000002</v>
      </c>
      <c r="C611">
        <v>24.114899999999999</v>
      </c>
      <c r="D611">
        <v>21.866700000000002</v>
      </c>
      <c r="E611">
        <v>16.833900451660156</v>
      </c>
      <c r="F611">
        <v>12.5679</v>
      </c>
      <c r="G611">
        <v>10.492699999999999</v>
      </c>
      <c r="H611">
        <v>11.6227</v>
      </c>
      <c r="I611">
        <v>15.0152</v>
      </c>
      <c r="J611">
        <v>19.291099548339844</v>
      </c>
      <c r="K611">
        <v>22.945799999999998</v>
      </c>
      <c r="L611">
        <v>24.868600000000001</v>
      </c>
      <c r="M611">
        <v>28.544699999999999</v>
      </c>
      <c r="N611">
        <v>19.618300000000001</v>
      </c>
    </row>
    <row r="612" spans="1:14" x14ac:dyDescent="0.35">
      <c r="A612" s="3">
        <v>2825</v>
      </c>
      <c r="B612">
        <v>27.826699999999999</v>
      </c>
      <c r="C612">
        <v>24.022500000000001</v>
      </c>
      <c r="D612">
        <v>22.0532</v>
      </c>
      <c r="E612">
        <v>16.720699310302734</v>
      </c>
      <c r="F612">
        <v>12.1503</v>
      </c>
      <c r="G612">
        <v>10.1959</v>
      </c>
      <c r="H612">
        <v>11.176399999999999</v>
      </c>
      <c r="I612">
        <v>14.675800000000001</v>
      </c>
      <c r="J612">
        <v>19.021400451660156</v>
      </c>
      <c r="K612">
        <v>22.7715</v>
      </c>
      <c r="L612">
        <v>24.818100000000001</v>
      </c>
      <c r="M612">
        <v>28.553999999999998</v>
      </c>
      <c r="N612">
        <v>19.49887</v>
      </c>
    </row>
    <row r="613" spans="1:14" x14ac:dyDescent="0.35">
      <c r="A613" s="3">
        <v>2827</v>
      </c>
      <c r="B613">
        <v>26.707100000000001</v>
      </c>
      <c r="C613">
        <v>23.668199999999999</v>
      </c>
      <c r="D613">
        <v>21.3947</v>
      </c>
      <c r="E613">
        <v>16.192600250244141</v>
      </c>
      <c r="F613">
        <v>11.9217</v>
      </c>
      <c r="G613">
        <v>9.9563799999999993</v>
      </c>
      <c r="H613">
        <v>10.9826</v>
      </c>
      <c r="I613">
        <v>14.3279</v>
      </c>
      <c r="J613">
        <v>18.5447998046875</v>
      </c>
      <c r="K613">
        <v>22.351299999999998</v>
      </c>
      <c r="L613">
        <v>24.557099999999998</v>
      </c>
      <c r="M613">
        <v>28.007400000000001</v>
      </c>
      <c r="N613">
        <v>19.050979999999999</v>
      </c>
    </row>
    <row r="614" spans="1:14" x14ac:dyDescent="0.35">
      <c r="A614" s="3">
        <v>2828</v>
      </c>
      <c r="B614">
        <v>26.9954</v>
      </c>
      <c r="C614">
        <v>23.954799999999999</v>
      </c>
      <c r="D614">
        <v>21.528099999999998</v>
      </c>
      <c r="E614">
        <v>16.472700119018555</v>
      </c>
      <c r="F614">
        <v>12.4617</v>
      </c>
      <c r="G614">
        <v>10.474399999999999</v>
      </c>
      <c r="H614">
        <v>11.5076</v>
      </c>
      <c r="I614">
        <v>14.860099999999999</v>
      </c>
      <c r="J614">
        <v>19.048500061035156</v>
      </c>
      <c r="K614">
        <v>22.750699999999998</v>
      </c>
      <c r="L614">
        <v>24.932300000000001</v>
      </c>
      <c r="M614">
        <v>28.4358</v>
      </c>
      <c r="N614">
        <v>19.451840000000001</v>
      </c>
    </row>
    <row r="615" spans="1:14" x14ac:dyDescent="0.35">
      <c r="A615" s="3">
        <v>2829</v>
      </c>
      <c r="B615">
        <v>27.202000000000002</v>
      </c>
      <c r="C615">
        <v>24.123100000000001</v>
      </c>
      <c r="D615">
        <v>21.742899999999999</v>
      </c>
      <c r="E615">
        <v>16.838600158691406</v>
      </c>
      <c r="F615">
        <v>12.7934</v>
      </c>
      <c r="G615">
        <v>10.821899999999999</v>
      </c>
      <c r="H615">
        <v>11.839600000000001</v>
      </c>
      <c r="I615">
        <v>15.183999999999999</v>
      </c>
      <c r="J615">
        <v>19.501199722290039</v>
      </c>
      <c r="K615">
        <v>22.868200000000002</v>
      </c>
      <c r="L615">
        <v>25.0914</v>
      </c>
      <c r="M615">
        <v>28.469100000000001</v>
      </c>
      <c r="N615">
        <v>19.70628</v>
      </c>
    </row>
    <row r="616" spans="1:14" x14ac:dyDescent="0.35">
      <c r="A616" s="3">
        <v>2830</v>
      </c>
      <c r="B616">
        <v>27.714600000000001</v>
      </c>
      <c r="C616">
        <v>24.140899999999998</v>
      </c>
      <c r="D616">
        <v>21.347000000000001</v>
      </c>
      <c r="E616">
        <v>15.960100173950195</v>
      </c>
      <c r="F616">
        <v>11.6393</v>
      </c>
      <c r="G616">
        <v>9.5887200000000004</v>
      </c>
      <c r="H616">
        <v>10.501899999999999</v>
      </c>
      <c r="I616">
        <v>13.764799999999999</v>
      </c>
      <c r="J616">
        <v>18.213699340820313</v>
      </c>
      <c r="K616">
        <v>22.27</v>
      </c>
      <c r="L616">
        <v>24.737400000000001</v>
      </c>
      <c r="M616">
        <v>28.444299999999998</v>
      </c>
      <c r="N616">
        <v>19.026890000000002</v>
      </c>
    </row>
    <row r="617" spans="1:14" x14ac:dyDescent="0.35">
      <c r="A617" s="3">
        <v>2831</v>
      </c>
      <c r="B617">
        <v>27.767800000000001</v>
      </c>
      <c r="C617">
        <v>24.1434</v>
      </c>
      <c r="D617">
        <v>22.288900000000002</v>
      </c>
      <c r="E617">
        <v>17.061100006103516</v>
      </c>
      <c r="F617">
        <v>12.6273</v>
      </c>
      <c r="G617">
        <v>10.678800000000001</v>
      </c>
      <c r="H617">
        <v>11.852</v>
      </c>
      <c r="I617">
        <v>15.394</v>
      </c>
      <c r="J617">
        <v>19.327999114990234</v>
      </c>
      <c r="K617">
        <v>23.023099999999999</v>
      </c>
      <c r="L617">
        <v>25.379799999999999</v>
      </c>
      <c r="M617">
        <v>28.613199999999999</v>
      </c>
      <c r="N617">
        <v>19.846450000000001</v>
      </c>
    </row>
    <row r="618" spans="1:14" x14ac:dyDescent="0.35">
      <c r="A618" s="3">
        <v>2832</v>
      </c>
      <c r="B618">
        <v>27.234200000000001</v>
      </c>
      <c r="C618">
        <v>24.1265</v>
      </c>
      <c r="D618">
        <v>22.207699999999999</v>
      </c>
      <c r="E618">
        <v>17.50830078125</v>
      </c>
      <c r="F618">
        <v>13.373200000000001</v>
      </c>
      <c r="G618">
        <v>11.2331</v>
      </c>
      <c r="H618">
        <v>12.3972</v>
      </c>
      <c r="I618">
        <v>15.8895</v>
      </c>
      <c r="J618">
        <v>20.055200576782227</v>
      </c>
      <c r="K618">
        <v>23.0441</v>
      </c>
      <c r="L618">
        <v>25.040299999999998</v>
      </c>
      <c r="M618">
        <v>28.176500000000001</v>
      </c>
      <c r="N618">
        <v>20.023820000000001</v>
      </c>
    </row>
    <row r="619" spans="1:14" x14ac:dyDescent="0.35">
      <c r="A619" s="3">
        <v>2833</v>
      </c>
      <c r="B619">
        <v>27.0459</v>
      </c>
      <c r="C619">
        <v>23.710999999999999</v>
      </c>
      <c r="D619">
        <v>22.1051</v>
      </c>
      <c r="E619">
        <v>17.621400833129883</v>
      </c>
      <c r="F619">
        <v>13.476000000000001</v>
      </c>
      <c r="G619">
        <v>11.475099999999999</v>
      </c>
      <c r="H619">
        <v>12.684200000000001</v>
      </c>
      <c r="I619">
        <v>16.160900000000002</v>
      </c>
      <c r="J619">
        <v>20.183700561523438</v>
      </c>
      <c r="K619">
        <v>23.1371</v>
      </c>
      <c r="L619">
        <v>25.019200000000001</v>
      </c>
      <c r="M619">
        <v>28.1327</v>
      </c>
      <c r="N619">
        <v>20.06269</v>
      </c>
    </row>
    <row r="620" spans="1:14" x14ac:dyDescent="0.35">
      <c r="A620" s="3">
        <v>2834</v>
      </c>
      <c r="B620">
        <v>27.234999999999999</v>
      </c>
      <c r="C620">
        <v>24.020600000000002</v>
      </c>
      <c r="D620">
        <v>22.317399999999999</v>
      </c>
      <c r="E620">
        <v>17.636600494384766</v>
      </c>
      <c r="F620">
        <v>13.667899999999999</v>
      </c>
      <c r="G620">
        <v>11.6602</v>
      </c>
      <c r="H620">
        <v>12.923999999999999</v>
      </c>
      <c r="I620">
        <v>16.4175</v>
      </c>
      <c r="J620">
        <v>20.332799911499023</v>
      </c>
      <c r="K620">
        <v>23.242599999999999</v>
      </c>
      <c r="L620">
        <v>25.1082</v>
      </c>
      <c r="M620">
        <v>28.212499999999999</v>
      </c>
      <c r="N620">
        <v>20.231280000000002</v>
      </c>
    </row>
    <row r="621" spans="1:14" x14ac:dyDescent="0.35">
      <c r="A621" s="3">
        <v>2835</v>
      </c>
      <c r="B621">
        <v>28.196300000000001</v>
      </c>
      <c r="C621">
        <v>24.445699999999999</v>
      </c>
      <c r="D621">
        <v>22.701499999999999</v>
      </c>
      <c r="E621">
        <v>16.893800735473633</v>
      </c>
      <c r="F621">
        <v>12.3375</v>
      </c>
      <c r="G621">
        <v>10.352399999999999</v>
      </c>
      <c r="H621">
        <v>11.386699999999999</v>
      </c>
      <c r="I621">
        <v>15.087400000000001</v>
      </c>
      <c r="J621">
        <v>19.005800247192383</v>
      </c>
      <c r="K621">
        <v>22.970099999999999</v>
      </c>
      <c r="L621">
        <v>25.6328</v>
      </c>
      <c r="M621">
        <v>28.863399999999999</v>
      </c>
      <c r="N621">
        <v>19.822780000000002</v>
      </c>
    </row>
    <row r="622" spans="1:14" x14ac:dyDescent="0.35">
      <c r="A622" s="3">
        <v>2836</v>
      </c>
      <c r="B622">
        <v>28.840800000000002</v>
      </c>
      <c r="C622">
        <v>25.1371</v>
      </c>
      <c r="D622">
        <v>23.0626</v>
      </c>
      <c r="E622">
        <v>17.263299942016602</v>
      </c>
      <c r="F622">
        <v>12.702299999999999</v>
      </c>
      <c r="G622">
        <v>10.9049</v>
      </c>
      <c r="H622">
        <v>11.7806</v>
      </c>
      <c r="I622">
        <v>15.6736</v>
      </c>
      <c r="J622">
        <v>19.289499282836914</v>
      </c>
      <c r="K622">
        <v>23.501300000000001</v>
      </c>
      <c r="L622">
        <v>26.023900000000001</v>
      </c>
      <c r="M622">
        <v>28.640499999999999</v>
      </c>
      <c r="N622">
        <v>20.235029999999998</v>
      </c>
    </row>
    <row r="623" spans="1:14" x14ac:dyDescent="0.35">
      <c r="A623" s="3">
        <v>2839</v>
      </c>
      <c r="B623">
        <v>27.480399999999999</v>
      </c>
      <c r="C623">
        <v>24.157699999999998</v>
      </c>
      <c r="D623">
        <v>22.2944</v>
      </c>
      <c r="E623">
        <v>17.527700424194336</v>
      </c>
      <c r="F623">
        <v>13.465999999999999</v>
      </c>
      <c r="G623">
        <v>11.382899999999999</v>
      </c>
      <c r="H623">
        <v>12.5318</v>
      </c>
      <c r="I623">
        <v>16.032399999999999</v>
      </c>
      <c r="J623">
        <v>20.072299957275391</v>
      </c>
      <c r="K623">
        <v>23.342099999999999</v>
      </c>
      <c r="L623">
        <v>25.6067</v>
      </c>
      <c r="M623">
        <v>28.2849</v>
      </c>
      <c r="N623">
        <v>20.181609999999999</v>
      </c>
    </row>
    <row r="624" spans="1:14" x14ac:dyDescent="0.35">
      <c r="A624" s="3">
        <v>2840</v>
      </c>
      <c r="B624">
        <v>27.9695</v>
      </c>
      <c r="C624">
        <v>24.508099999999999</v>
      </c>
      <c r="D624">
        <v>22.8795</v>
      </c>
      <c r="E624">
        <v>17.555000305175781</v>
      </c>
      <c r="F624">
        <v>13.3126</v>
      </c>
      <c r="G624">
        <v>11.388999999999999</v>
      </c>
      <c r="H624">
        <v>12.4186</v>
      </c>
      <c r="I624">
        <v>16.1755</v>
      </c>
      <c r="J624">
        <v>20.025899887084961</v>
      </c>
      <c r="K624">
        <v>23.1129</v>
      </c>
      <c r="L624">
        <v>25.615500000000001</v>
      </c>
      <c r="M624">
        <v>28.4787</v>
      </c>
      <c r="N624">
        <v>20.286729999999999</v>
      </c>
    </row>
    <row r="625" spans="1:14" x14ac:dyDescent="0.35">
      <c r="A625" s="3">
        <v>2842</v>
      </c>
      <c r="B625">
        <v>26.798100000000002</v>
      </c>
      <c r="C625">
        <v>23.6007</v>
      </c>
      <c r="D625">
        <v>20.869199999999999</v>
      </c>
      <c r="E625">
        <v>16.048900604248047</v>
      </c>
      <c r="F625">
        <v>11.7494</v>
      </c>
      <c r="G625">
        <v>9.9033099999999994</v>
      </c>
      <c r="H625">
        <v>10.8057</v>
      </c>
      <c r="I625">
        <v>14.1957</v>
      </c>
      <c r="J625">
        <v>18.265600204467773</v>
      </c>
      <c r="K625">
        <v>22.249700000000001</v>
      </c>
      <c r="L625">
        <v>24.528199999999998</v>
      </c>
      <c r="M625">
        <v>27.8963</v>
      </c>
      <c r="N625">
        <v>18.90924</v>
      </c>
    </row>
    <row r="626" spans="1:14" x14ac:dyDescent="0.35">
      <c r="A626" s="3">
        <v>2843</v>
      </c>
      <c r="B626">
        <v>26.331</v>
      </c>
      <c r="C626">
        <v>23.040199999999999</v>
      </c>
      <c r="D626">
        <v>20.224399999999999</v>
      </c>
      <c r="E626">
        <v>15.924400329589844</v>
      </c>
      <c r="F626">
        <v>11.535</v>
      </c>
      <c r="G626">
        <v>9.7650000000000006</v>
      </c>
      <c r="H626">
        <v>10.6713</v>
      </c>
      <c r="I626">
        <v>14.049799999999999</v>
      </c>
      <c r="J626">
        <v>17.93120002746582</v>
      </c>
      <c r="K626">
        <v>21.639399999999998</v>
      </c>
      <c r="L626">
        <v>23.9907</v>
      </c>
      <c r="M626">
        <v>27.391999999999999</v>
      </c>
      <c r="N626">
        <v>18.5412</v>
      </c>
    </row>
    <row r="627" spans="1:14" x14ac:dyDescent="0.35">
      <c r="A627" s="3">
        <v>2844</v>
      </c>
      <c r="B627">
        <v>26.868200000000002</v>
      </c>
      <c r="C627">
        <v>23.626999999999999</v>
      </c>
      <c r="D627">
        <v>20.8</v>
      </c>
      <c r="E627">
        <v>15.989299774169922</v>
      </c>
      <c r="F627">
        <v>11.686199999999999</v>
      </c>
      <c r="G627">
        <v>9.7814099999999993</v>
      </c>
      <c r="H627">
        <v>10.682499999999999</v>
      </c>
      <c r="I627">
        <v>14.033200000000001</v>
      </c>
      <c r="J627">
        <v>18.011299133300781</v>
      </c>
      <c r="K627">
        <v>22.0017</v>
      </c>
      <c r="L627">
        <v>24.4224</v>
      </c>
      <c r="M627">
        <v>28.042300000000001</v>
      </c>
      <c r="N627">
        <v>18.828790000000001</v>
      </c>
    </row>
    <row r="628" spans="1:14" x14ac:dyDescent="0.35">
      <c r="A628" s="3">
        <v>2845</v>
      </c>
      <c r="B628">
        <v>24.188500000000001</v>
      </c>
      <c r="C628">
        <v>20.352399999999999</v>
      </c>
      <c r="D628">
        <v>17.798200000000001</v>
      </c>
      <c r="E628">
        <v>14.283499717712402</v>
      </c>
      <c r="F628">
        <v>10.0618</v>
      </c>
      <c r="G628">
        <v>8.6760999999999999</v>
      </c>
      <c r="H628">
        <v>9.6029300000000006</v>
      </c>
      <c r="I628">
        <v>13.089499999999999</v>
      </c>
      <c r="J628">
        <v>17.011800765991211</v>
      </c>
      <c r="K628">
        <v>20.494</v>
      </c>
      <c r="L628">
        <v>21.823899999999998</v>
      </c>
      <c r="M628">
        <v>25.558399999999999</v>
      </c>
      <c r="N628">
        <v>16.911750000000001</v>
      </c>
    </row>
    <row r="629" spans="1:14" x14ac:dyDescent="0.35">
      <c r="A629" s="3">
        <v>2846</v>
      </c>
      <c r="B629">
        <v>24.5139</v>
      </c>
      <c r="C629">
        <v>20.808599999999998</v>
      </c>
      <c r="D629">
        <v>18.087399999999999</v>
      </c>
      <c r="E629">
        <v>14.63860034942627</v>
      </c>
      <c r="F629">
        <v>10.340299999999999</v>
      </c>
      <c r="G629">
        <v>8.6929099999999995</v>
      </c>
      <c r="H629">
        <v>9.7698800000000006</v>
      </c>
      <c r="I629">
        <v>13.181100000000001</v>
      </c>
      <c r="J629">
        <v>17.127300262451172</v>
      </c>
      <c r="K629">
        <v>20.828099999999999</v>
      </c>
      <c r="L629">
        <v>22.4</v>
      </c>
      <c r="M629">
        <v>25.9039</v>
      </c>
      <c r="N629">
        <v>17.190999999999999</v>
      </c>
    </row>
    <row r="630" spans="1:14" x14ac:dyDescent="0.35">
      <c r="A630" s="3">
        <v>2847</v>
      </c>
      <c r="B630">
        <v>23.959599999999998</v>
      </c>
      <c r="C630">
        <v>20.3339</v>
      </c>
      <c r="D630">
        <v>17.791399999999999</v>
      </c>
      <c r="E630">
        <v>14.410900115966797</v>
      </c>
      <c r="F630">
        <v>10.136200000000001</v>
      </c>
      <c r="G630">
        <v>8.7235899999999997</v>
      </c>
      <c r="H630">
        <v>9.6028800000000007</v>
      </c>
      <c r="I630">
        <v>13.1508</v>
      </c>
      <c r="J630">
        <v>16.944599151611328</v>
      </c>
      <c r="K630">
        <v>20.5519</v>
      </c>
      <c r="L630">
        <v>21.8889</v>
      </c>
      <c r="M630">
        <v>25.593399999999999</v>
      </c>
      <c r="N630">
        <v>16.924009999999999</v>
      </c>
    </row>
    <row r="631" spans="1:14" x14ac:dyDescent="0.35">
      <c r="A631" s="3">
        <v>2848</v>
      </c>
      <c r="B631">
        <v>25.310199999999998</v>
      </c>
      <c r="C631">
        <v>21.633600000000001</v>
      </c>
      <c r="D631">
        <v>18.802900000000001</v>
      </c>
      <c r="E631">
        <v>14.82859992980957</v>
      </c>
      <c r="F631">
        <v>10.7133</v>
      </c>
      <c r="G631">
        <v>9.1219400000000004</v>
      </c>
      <c r="H631">
        <v>10.076499999999999</v>
      </c>
      <c r="I631">
        <v>13.6182</v>
      </c>
      <c r="J631">
        <v>17.362699508666992</v>
      </c>
      <c r="K631">
        <v>21.172000000000001</v>
      </c>
      <c r="L631">
        <v>23.358699999999999</v>
      </c>
      <c r="M631">
        <v>26.733799999999999</v>
      </c>
      <c r="N631">
        <v>17.727699999999999</v>
      </c>
    </row>
    <row r="632" spans="1:14" x14ac:dyDescent="0.35">
      <c r="A632" s="3">
        <v>2849</v>
      </c>
      <c r="B632">
        <v>24.638100000000001</v>
      </c>
      <c r="C632">
        <v>20.792000000000002</v>
      </c>
      <c r="D632">
        <v>18.035</v>
      </c>
      <c r="E632">
        <v>14.729100227355957</v>
      </c>
      <c r="F632">
        <v>10.5456</v>
      </c>
      <c r="G632">
        <v>9.0589600000000008</v>
      </c>
      <c r="H632">
        <v>9.9871999999999996</v>
      </c>
      <c r="I632">
        <v>13.514099999999999</v>
      </c>
      <c r="J632">
        <v>17.384000778198242</v>
      </c>
      <c r="K632">
        <v>20.806699999999999</v>
      </c>
      <c r="L632">
        <v>22.260100000000001</v>
      </c>
      <c r="M632">
        <v>25.511299999999999</v>
      </c>
      <c r="N632">
        <v>17.271850000000001</v>
      </c>
    </row>
    <row r="633" spans="1:14" x14ac:dyDescent="0.35">
      <c r="A633" s="3">
        <v>2850</v>
      </c>
      <c r="B633">
        <v>26.682300000000001</v>
      </c>
      <c r="C633">
        <v>22.897099999999998</v>
      </c>
      <c r="D633">
        <v>19.905200000000001</v>
      </c>
      <c r="E633">
        <v>15.245699882507324</v>
      </c>
      <c r="F633">
        <v>11.196300000000001</v>
      </c>
      <c r="G633">
        <v>9.3278199999999991</v>
      </c>
      <c r="H633">
        <v>10.217700000000001</v>
      </c>
      <c r="I633">
        <v>13.7818</v>
      </c>
      <c r="J633">
        <v>17.759500503540039</v>
      </c>
      <c r="K633">
        <v>21.682700000000001</v>
      </c>
      <c r="L633">
        <v>24.066500000000001</v>
      </c>
      <c r="M633">
        <v>27.565100000000001</v>
      </c>
      <c r="N633">
        <v>18.36064</v>
      </c>
    </row>
    <row r="634" spans="1:14" x14ac:dyDescent="0.35">
      <c r="A634" s="3">
        <v>2852</v>
      </c>
      <c r="B634">
        <v>26.8901</v>
      </c>
      <c r="C634">
        <v>23.1798</v>
      </c>
      <c r="D634">
        <v>20.5548</v>
      </c>
      <c r="E634">
        <v>15.800200462341309</v>
      </c>
      <c r="F634">
        <v>11.503500000000001</v>
      </c>
      <c r="G634">
        <v>9.5246999999999993</v>
      </c>
      <c r="H634">
        <v>10.542</v>
      </c>
      <c r="I634">
        <v>13.904299999999999</v>
      </c>
      <c r="J634">
        <v>17.9197998046875</v>
      </c>
      <c r="K634">
        <v>21.970400000000001</v>
      </c>
      <c r="L634">
        <v>24.356200000000001</v>
      </c>
      <c r="M634">
        <v>27.764900000000001</v>
      </c>
      <c r="N634">
        <v>18.659230000000001</v>
      </c>
    </row>
    <row r="635" spans="1:14" x14ac:dyDescent="0.35">
      <c r="A635" s="3">
        <v>2864</v>
      </c>
      <c r="B635">
        <v>27.0337</v>
      </c>
      <c r="C635">
        <v>23.639800000000001</v>
      </c>
      <c r="D635">
        <v>20.856000000000002</v>
      </c>
      <c r="E635">
        <v>15.328000068664551</v>
      </c>
      <c r="F635">
        <v>10.7399</v>
      </c>
      <c r="G635">
        <v>8.7205999999999992</v>
      </c>
      <c r="H635">
        <v>9.53125</v>
      </c>
      <c r="I635">
        <v>12.740500000000001</v>
      </c>
      <c r="J635">
        <v>17.002799987792969</v>
      </c>
      <c r="K635">
        <v>21.266500000000001</v>
      </c>
      <c r="L635">
        <v>23.905999999999999</v>
      </c>
      <c r="M635">
        <v>28.012599999999999</v>
      </c>
      <c r="N635">
        <v>18.231470000000002</v>
      </c>
    </row>
    <row r="636" spans="1:14" x14ac:dyDescent="0.35">
      <c r="A636" s="3">
        <v>2865</v>
      </c>
      <c r="B636">
        <v>27.1919</v>
      </c>
      <c r="C636">
        <v>23.554200000000002</v>
      </c>
      <c r="D636">
        <v>20.917300000000001</v>
      </c>
      <c r="E636">
        <v>15.491000175476074</v>
      </c>
      <c r="F636">
        <v>11.0068</v>
      </c>
      <c r="G636">
        <v>8.8713700000000006</v>
      </c>
      <c r="H636">
        <v>9.7978000000000005</v>
      </c>
      <c r="I636">
        <v>13.054399999999999</v>
      </c>
      <c r="J636">
        <v>17.178300857543945</v>
      </c>
      <c r="K636">
        <v>21.4162</v>
      </c>
      <c r="L636">
        <v>24.352</v>
      </c>
      <c r="M636">
        <v>28.298100000000002</v>
      </c>
      <c r="N636">
        <v>18.42745</v>
      </c>
    </row>
    <row r="637" spans="1:14" x14ac:dyDescent="0.35">
      <c r="A637" s="3">
        <v>2866</v>
      </c>
      <c r="B637">
        <v>27.196300000000001</v>
      </c>
      <c r="C637">
        <v>23.826499999999999</v>
      </c>
      <c r="D637">
        <v>20.849900000000002</v>
      </c>
      <c r="E637">
        <v>15.39210033416748</v>
      </c>
      <c r="F637">
        <v>11.005100000000001</v>
      </c>
      <c r="G637">
        <v>9.0397700000000007</v>
      </c>
      <c r="H637">
        <v>9.9067399999999992</v>
      </c>
      <c r="I637">
        <v>13.191700000000001</v>
      </c>
      <c r="J637">
        <v>17.541000366210938</v>
      </c>
      <c r="K637">
        <v>21.832599999999999</v>
      </c>
      <c r="L637">
        <v>24.497399999999999</v>
      </c>
      <c r="M637">
        <v>28.323599999999999</v>
      </c>
      <c r="N637">
        <v>18.550229999999999</v>
      </c>
    </row>
    <row r="638" spans="1:14" x14ac:dyDescent="0.35">
      <c r="A638" s="3">
        <v>2867</v>
      </c>
      <c r="B638">
        <v>27.337199999999999</v>
      </c>
      <c r="C638">
        <v>23.96</v>
      </c>
      <c r="D638">
        <v>20.947700000000001</v>
      </c>
      <c r="E638">
        <v>15.634400367736816</v>
      </c>
      <c r="F638">
        <v>11.2569</v>
      </c>
      <c r="G638">
        <v>9.1741100000000007</v>
      </c>
      <c r="H638">
        <v>10.0946</v>
      </c>
      <c r="I638">
        <v>13.4011</v>
      </c>
      <c r="J638">
        <v>17.545999526977539</v>
      </c>
      <c r="K638">
        <v>21.870999999999999</v>
      </c>
      <c r="L638">
        <v>24.671199999999999</v>
      </c>
      <c r="M638">
        <v>28.577200000000001</v>
      </c>
      <c r="N638">
        <v>18.705950000000001</v>
      </c>
    </row>
    <row r="639" spans="1:14" x14ac:dyDescent="0.35">
      <c r="A639" s="3">
        <v>2868</v>
      </c>
      <c r="B639">
        <v>27.5245</v>
      </c>
      <c r="C639">
        <v>24.119199999999999</v>
      </c>
      <c r="D639">
        <v>20.938700000000001</v>
      </c>
      <c r="E639">
        <v>15.750300407409668</v>
      </c>
      <c r="F639">
        <v>11.3147</v>
      </c>
      <c r="G639">
        <v>9.3822399999999995</v>
      </c>
      <c r="H639">
        <v>10.288600000000001</v>
      </c>
      <c r="I639">
        <v>13.4567</v>
      </c>
      <c r="J639">
        <v>17.66349983215332</v>
      </c>
      <c r="K639">
        <v>21.872699999999998</v>
      </c>
      <c r="L639">
        <v>24.406500000000001</v>
      </c>
      <c r="M639">
        <v>28.458300000000001</v>
      </c>
      <c r="N639">
        <v>18.764659999999999</v>
      </c>
    </row>
    <row r="640" spans="1:14" x14ac:dyDescent="0.35">
      <c r="A640" s="3">
        <v>2869</v>
      </c>
      <c r="B640">
        <v>27.873999999999999</v>
      </c>
      <c r="C640">
        <v>24.256699999999999</v>
      </c>
      <c r="D640">
        <v>21.4878</v>
      </c>
      <c r="E640">
        <v>16.14579963684082</v>
      </c>
      <c r="F640">
        <v>11.4458</v>
      </c>
      <c r="G640">
        <v>9.5040800000000001</v>
      </c>
      <c r="H640">
        <v>10.392899999999999</v>
      </c>
      <c r="I640">
        <v>13.8575</v>
      </c>
      <c r="J640">
        <v>18.211999893188477</v>
      </c>
      <c r="K640">
        <v>22.401700000000002</v>
      </c>
      <c r="L640">
        <v>24.792000000000002</v>
      </c>
      <c r="M640">
        <v>28.5532</v>
      </c>
      <c r="N640">
        <v>19.07696</v>
      </c>
    </row>
    <row r="641" spans="1:14" x14ac:dyDescent="0.35">
      <c r="A641" s="3">
        <v>2870</v>
      </c>
      <c r="B641">
        <v>27.6769</v>
      </c>
      <c r="C641">
        <v>24.195</v>
      </c>
      <c r="D641">
        <v>21.209199999999999</v>
      </c>
      <c r="E641">
        <v>15.727899551391602</v>
      </c>
      <c r="F641">
        <v>11.1624</v>
      </c>
      <c r="G641">
        <v>9.0937300000000008</v>
      </c>
      <c r="H641">
        <v>9.8966700000000003</v>
      </c>
      <c r="I641">
        <v>13.1869</v>
      </c>
      <c r="J641">
        <v>17.61359977722168</v>
      </c>
      <c r="K641">
        <v>22.108699999999999</v>
      </c>
      <c r="L641">
        <v>24.5886</v>
      </c>
      <c r="M641">
        <v>28.4191</v>
      </c>
      <c r="N641">
        <v>18.739889999999999</v>
      </c>
    </row>
    <row r="642" spans="1:14" x14ac:dyDescent="0.35">
      <c r="A642" s="3">
        <v>2871</v>
      </c>
      <c r="B642">
        <v>28.078900000000001</v>
      </c>
      <c r="C642">
        <v>24.393599999999999</v>
      </c>
      <c r="D642">
        <v>21.562200000000001</v>
      </c>
      <c r="E642">
        <v>15.855600357055664</v>
      </c>
      <c r="F642">
        <v>11.103899999999999</v>
      </c>
      <c r="G642">
        <v>8.8722600000000007</v>
      </c>
      <c r="H642">
        <v>9.7876799999999999</v>
      </c>
      <c r="I642">
        <v>13.2202</v>
      </c>
      <c r="J642">
        <v>17.46190071105957</v>
      </c>
      <c r="K642">
        <v>22.097799999999999</v>
      </c>
      <c r="L642">
        <v>25.295100000000001</v>
      </c>
      <c r="M642">
        <v>28.382899999999999</v>
      </c>
      <c r="N642">
        <v>18.842669999999998</v>
      </c>
    </row>
    <row r="643" spans="1:14" x14ac:dyDescent="0.35">
      <c r="A643" s="3">
        <v>2873</v>
      </c>
      <c r="B643">
        <v>27.9649</v>
      </c>
      <c r="C643">
        <v>24.254899999999999</v>
      </c>
      <c r="D643">
        <v>21.932300000000001</v>
      </c>
      <c r="E643">
        <v>16.349899291992188</v>
      </c>
      <c r="F643">
        <v>11.934100000000001</v>
      </c>
      <c r="G643">
        <v>9.9247499999999995</v>
      </c>
      <c r="H643">
        <v>10.872199999999999</v>
      </c>
      <c r="I643">
        <v>14.300599999999999</v>
      </c>
      <c r="J643">
        <v>18.729299545288086</v>
      </c>
      <c r="K643">
        <v>22.800599999999999</v>
      </c>
      <c r="L643">
        <v>24.861599999999999</v>
      </c>
      <c r="M643">
        <v>28.557200000000002</v>
      </c>
      <c r="N643">
        <v>19.373529999999999</v>
      </c>
    </row>
    <row r="644" spans="1:14" x14ac:dyDescent="0.35">
      <c r="A644" s="3">
        <v>2874</v>
      </c>
      <c r="B644">
        <v>28.041399999999999</v>
      </c>
      <c r="C644">
        <v>24.184999999999999</v>
      </c>
      <c r="D644">
        <v>21.795400000000001</v>
      </c>
      <c r="E644">
        <v>16.242799758911133</v>
      </c>
      <c r="F644">
        <v>11.684200000000001</v>
      </c>
      <c r="G644">
        <v>9.7469999999999999</v>
      </c>
      <c r="H644">
        <v>10.6427</v>
      </c>
      <c r="I644">
        <v>13.9297</v>
      </c>
      <c r="J644">
        <v>18.368999481201172</v>
      </c>
      <c r="K644">
        <v>22.729900000000001</v>
      </c>
      <c r="L644">
        <v>24.927900000000001</v>
      </c>
      <c r="M644">
        <v>28.5029</v>
      </c>
      <c r="N644">
        <v>19.233160000000002</v>
      </c>
    </row>
    <row r="645" spans="1:14" x14ac:dyDescent="0.35">
      <c r="A645" s="3">
        <v>2875</v>
      </c>
      <c r="B645">
        <v>27.962900000000001</v>
      </c>
      <c r="C645">
        <v>24.177099999999999</v>
      </c>
      <c r="D645">
        <v>21.843800000000002</v>
      </c>
      <c r="E645">
        <v>16.170200347900391</v>
      </c>
      <c r="F645">
        <v>11.543200000000001</v>
      </c>
      <c r="G645">
        <v>9.5161800000000003</v>
      </c>
      <c r="H645">
        <v>10.4099</v>
      </c>
      <c r="I645">
        <v>13.849600000000001</v>
      </c>
      <c r="J645">
        <v>18.14579963684082</v>
      </c>
      <c r="K645">
        <v>22.638400000000001</v>
      </c>
      <c r="L645">
        <v>25.0413</v>
      </c>
      <c r="M645">
        <v>28.417400000000001</v>
      </c>
      <c r="N645">
        <v>19.142980000000001</v>
      </c>
    </row>
    <row r="646" spans="1:14" x14ac:dyDescent="0.35">
      <c r="A646" s="3">
        <v>2876</v>
      </c>
      <c r="B646">
        <v>27.747699999999998</v>
      </c>
      <c r="C646">
        <v>23.972899999999999</v>
      </c>
      <c r="D646">
        <v>21.671600000000002</v>
      </c>
      <c r="E646">
        <v>15.962599754333496</v>
      </c>
      <c r="F646">
        <v>11.277200000000001</v>
      </c>
      <c r="G646">
        <v>9.0747800000000005</v>
      </c>
      <c r="H646">
        <v>10.0662</v>
      </c>
      <c r="I646">
        <v>13.444800000000001</v>
      </c>
      <c r="J646">
        <v>17.926700592041016</v>
      </c>
      <c r="K646">
        <v>22.2867</v>
      </c>
      <c r="L646">
        <v>24.9922</v>
      </c>
      <c r="M646">
        <v>28.4023</v>
      </c>
      <c r="N646">
        <v>18.902139999999999</v>
      </c>
    </row>
    <row r="647" spans="1:14" x14ac:dyDescent="0.35">
      <c r="A647" s="3">
        <v>2877</v>
      </c>
      <c r="B647">
        <v>27.968800000000002</v>
      </c>
      <c r="C647">
        <v>24.236499999999999</v>
      </c>
      <c r="D647">
        <v>22.0547</v>
      </c>
      <c r="E647">
        <v>16.100700378417969</v>
      </c>
      <c r="F647">
        <v>11.732799999999999</v>
      </c>
      <c r="G647">
        <v>9.5799000000000003</v>
      </c>
      <c r="H647">
        <v>10.5495</v>
      </c>
      <c r="I647">
        <v>13.988300000000001</v>
      </c>
      <c r="J647">
        <v>18.301900863647461</v>
      </c>
      <c r="K647">
        <v>22.689399999999999</v>
      </c>
      <c r="L647">
        <v>25.154800000000002</v>
      </c>
      <c r="M647">
        <v>28.370699999999999</v>
      </c>
      <c r="N647">
        <v>19.227329999999998</v>
      </c>
    </row>
    <row r="648" spans="1:14" x14ac:dyDescent="0.35">
      <c r="A648" s="3">
        <v>2878</v>
      </c>
      <c r="B648">
        <v>28.460699999999999</v>
      </c>
      <c r="C648">
        <v>24.470800000000001</v>
      </c>
      <c r="D648">
        <v>22.296600000000002</v>
      </c>
      <c r="E648">
        <v>16.4281005859375</v>
      </c>
      <c r="F648">
        <v>11.5321</v>
      </c>
      <c r="G648">
        <v>9.7281700000000004</v>
      </c>
      <c r="H648">
        <v>10.6248</v>
      </c>
      <c r="I648">
        <v>14.447699999999999</v>
      </c>
      <c r="J648">
        <v>18.281400680541992</v>
      </c>
      <c r="K648">
        <v>22.8429</v>
      </c>
      <c r="L648">
        <v>25.691400000000002</v>
      </c>
      <c r="M648">
        <v>28.5871</v>
      </c>
      <c r="N648">
        <v>19.449310000000001</v>
      </c>
    </row>
    <row r="649" spans="1:14" x14ac:dyDescent="0.35">
      <c r="A649" s="3">
        <v>2879</v>
      </c>
      <c r="B649">
        <v>28.633500000000002</v>
      </c>
      <c r="C649">
        <v>24.741800000000001</v>
      </c>
      <c r="D649">
        <v>22.706299999999999</v>
      </c>
      <c r="E649">
        <v>16.757600784301758</v>
      </c>
      <c r="F649">
        <v>11.847</v>
      </c>
      <c r="G649">
        <v>10.0372</v>
      </c>
      <c r="H649">
        <v>10.9534</v>
      </c>
      <c r="I649">
        <v>14.9505</v>
      </c>
      <c r="J649">
        <v>18.680400848388672</v>
      </c>
      <c r="K649">
        <v>23.174299999999999</v>
      </c>
      <c r="L649">
        <v>26.1355</v>
      </c>
      <c r="M649">
        <v>28.7744</v>
      </c>
      <c r="N649">
        <v>19.78266</v>
      </c>
    </row>
    <row r="650" spans="1:14" x14ac:dyDescent="0.35">
      <c r="A650" s="3">
        <v>2880</v>
      </c>
      <c r="B650">
        <v>28.454599999999999</v>
      </c>
      <c r="C650">
        <v>25.2164</v>
      </c>
      <c r="D650">
        <v>23.3705</v>
      </c>
      <c r="E650">
        <v>17.258499145507813</v>
      </c>
      <c r="F650">
        <v>12.763199999999999</v>
      </c>
      <c r="G650">
        <v>10.8993</v>
      </c>
      <c r="H650">
        <v>11.711</v>
      </c>
      <c r="I650">
        <v>15.513999999999999</v>
      </c>
      <c r="J650">
        <v>19.569299697875977</v>
      </c>
      <c r="K650">
        <v>23.8751</v>
      </c>
      <c r="L650">
        <v>26.3401</v>
      </c>
      <c r="M650">
        <v>28.741599999999998</v>
      </c>
      <c r="N650">
        <v>20.309470000000001</v>
      </c>
    </row>
    <row r="651" spans="1:14" x14ac:dyDescent="0.35">
      <c r="A651" s="3">
        <v>2898</v>
      </c>
    </row>
    <row r="652" spans="1:14" x14ac:dyDescent="0.35">
      <c r="A652" s="3">
        <v>2900</v>
      </c>
      <c r="B652">
        <v>25.101500000000001</v>
      </c>
      <c r="C652">
        <v>22.5153</v>
      </c>
      <c r="D652">
        <v>19.054600000000001</v>
      </c>
      <c r="E652">
        <v>14.047200202941895</v>
      </c>
      <c r="F652">
        <v>9.9527900000000002</v>
      </c>
      <c r="G652">
        <v>8.0146200000000007</v>
      </c>
      <c r="H652">
        <v>9.1714500000000001</v>
      </c>
      <c r="I652">
        <v>12.7546</v>
      </c>
      <c r="J652">
        <v>16.552999496459961</v>
      </c>
      <c r="K652">
        <v>20.5242</v>
      </c>
      <c r="L652">
        <v>23.611000000000001</v>
      </c>
      <c r="M652">
        <v>26.898700000000002</v>
      </c>
      <c r="N652">
        <v>17.349910000000001</v>
      </c>
    </row>
    <row r="653" spans="1:14" x14ac:dyDescent="0.35">
      <c r="A653" s="3">
        <v>2902</v>
      </c>
      <c r="B653">
        <v>25.261199999999999</v>
      </c>
      <c r="C653">
        <v>22.7136</v>
      </c>
      <c r="D653">
        <v>19.141100000000002</v>
      </c>
      <c r="E653">
        <v>14.090100288391113</v>
      </c>
      <c r="F653">
        <v>10.014699999999999</v>
      </c>
      <c r="G653">
        <v>7.9699099999999996</v>
      </c>
      <c r="H653">
        <v>9.0366900000000001</v>
      </c>
      <c r="I653">
        <v>12.7098</v>
      </c>
      <c r="J653">
        <v>16.452400207519531</v>
      </c>
      <c r="K653">
        <v>20.622299999999999</v>
      </c>
      <c r="L653">
        <v>23.65</v>
      </c>
      <c r="M653">
        <v>27.196000000000002</v>
      </c>
      <c r="N653">
        <v>17.404820000000001</v>
      </c>
    </row>
    <row r="654" spans="1:14" x14ac:dyDescent="0.35">
      <c r="A654" s="3">
        <v>2903</v>
      </c>
      <c r="B654">
        <v>25.320599999999999</v>
      </c>
      <c r="C654">
        <v>22.669</v>
      </c>
      <c r="D654">
        <v>19.134</v>
      </c>
      <c r="E654">
        <v>14.136300086975098</v>
      </c>
      <c r="F654">
        <v>10.0512</v>
      </c>
      <c r="G654">
        <v>8.0504599999999993</v>
      </c>
      <c r="H654">
        <v>9.0779499999999995</v>
      </c>
      <c r="I654">
        <v>12.7409</v>
      </c>
      <c r="J654">
        <v>16.432500839233398</v>
      </c>
      <c r="K654">
        <v>20.632400000000001</v>
      </c>
      <c r="L654">
        <v>23.708300000000001</v>
      </c>
      <c r="M654">
        <v>27.1965</v>
      </c>
      <c r="N654">
        <v>17.429179999999999</v>
      </c>
    </row>
    <row r="655" spans="1:14" x14ac:dyDescent="0.35">
      <c r="A655" s="3">
        <v>2904</v>
      </c>
      <c r="B655">
        <v>25.320599999999999</v>
      </c>
      <c r="C655">
        <v>22.669</v>
      </c>
      <c r="D655">
        <v>19.134</v>
      </c>
      <c r="E655">
        <v>14.136300086975098</v>
      </c>
      <c r="F655">
        <v>10.0512</v>
      </c>
      <c r="G655">
        <v>8.0504599999999993</v>
      </c>
      <c r="H655">
        <v>9.0779499999999995</v>
      </c>
      <c r="I655">
        <v>12.7409</v>
      </c>
      <c r="J655">
        <v>16.432500839233398</v>
      </c>
      <c r="K655">
        <v>20.632400000000001</v>
      </c>
      <c r="L655">
        <v>23.708300000000001</v>
      </c>
      <c r="M655">
        <v>27.1965</v>
      </c>
      <c r="N655">
        <v>17.429179999999999</v>
      </c>
    </row>
    <row r="656" spans="1:14" x14ac:dyDescent="0.35">
      <c r="A656" s="3">
        <v>2905</v>
      </c>
      <c r="B656">
        <v>25.2653</v>
      </c>
      <c r="C656">
        <v>22.596299999999999</v>
      </c>
      <c r="D656">
        <v>19.0594</v>
      </c>
      <c r="E656">
        <v>14.066499710083008</v>
      </c>
      <c r="F656">
        <v>10.0105</v>
      </c>
      <c r="G656">
        <v>8.0613100000000006</v>
      </c>
      <c r="H656">
        <v>9.1053999999999995</v>
      </c>
      <c r="I656">
        <v>12.770099999999999</v>
      </c>
      <c r="J656">
        <v>16.487499237060547</v>
      </c>
      <c r="K656">
        <v>20.606000000000002</v>
      </c>
      <c r="L656">
        <v>23.761800000000001</v>
      </c>
      <c r="M656">
        <v>27.081199999999999</v>
      </c>
      <c r="N656">
        <v>17.405940000000001</v>
      </c>
    </row>
    <row r="657" spans="1:14" x14ac:dyDescent="0.35">
      <c r="A657" s="3">
        <v>2906</v>
      </c>
      <c r="B657">
        <v>25.2653</v>
      </c>
      <c r="C657">
        <v>22.596299999999999</v>
      </c>
      <c r="D657">
        <v>19.0594</v>
      </c>
      <c r="E657">
        <v>14.066499710083008</v>
      </c>
      <c r="F657">
        <v>10.0105</v>
      </c>
      <c r="G657">
        <v>8.0613100000000006</v>
      </c>
      <c r="H657">
        <v>9.1053999999999995</v>
      </c>
      <c r="I657">
        <v>12.770099999999999</v>
      </c>
      <c r="J657">
        <v>16.487499237060547</v>
      </c>
      <c r="K657">
        <v>20.606000000000002</v>
      </c>
      <c r="L657">
        <v>23.761800000000001</v>
      </c>
      <c r="M657">
        <v>27.081199999999999</v>
      </c>
      <c r="N657">
        <v>17.405940000000001</v>
      </c>
    </row>
    <row r="658" spans="1:14" x14ac:dyDescent="0.35">
      <c r="A658" s="3">
        <v>2911</v>
      </c>
      <c r="B658">
        <v>25.8049</v>
      </c>
      <c r="C658">
        <v>23.057700000000001</v>
      </c>
      <c r="D658">
        <v>19.4344</v>
      </c>
      <c r="E658">
        <v>14.240400314331055</v>
      </c>
      <c r="F658">
        <v>10.089</v>
      </c>
      <c r="G658">
        <v>8.0577400000000008</v>
      </c>
      <c r="H658">
        <v>9.00075</v>
      </c>
      <c r="I658">
        <v>12.7058</v>
      </c>
      <c r="J658">
        <v>16.616100311279297</v>
      </c>
      <c r="K658">
        <v>20.765999999999998</v>
      </c>
      <c r="L658">
        <v>23.911899999999999</v>
      </c>
      <c r="M658">
        <v>27.479700000000001</v>
      </c>
      <c r="N658">
        <v>17.59703</v>
      </c>
    </row>
    <row r="659" spans="1:14" x14ac:dyDescent="0.35">
      <c r="A659" s="3">
        <v>2912</v>
      </c>
      <c r="B659">
        <v>25.8049</v>
      </c>
      <c r="C659">
        <v>23.057700000000001</v>
      </c>
      <c r="D659">
        <v>19.4344</v>
      </c>
      <c r="E659">
        <v>14.240400314331055</v>
      </c>
      <c r="F659">
        <v>10.089</v>
      </c>
      <c r="G659">
        <v>8.0577400000000008</v>
      </c>
      <c r="H659">
        <v>9.00075</v>
      </c>
      <c r="I659">
        <v>12.7058</v>
      </c>
      <c r="J659">
        <v>16.616100311279297</v>
      </c>
      <c r="K659">
        <v>20.765999999999998</v>
      </c>
      <c r="L659">
        <v>23.911899999999999</v>
      </c>
      <c r="M659">
        <v>27.479700000000001</v>
      </c>
      <c r="N659">
        <v>17.59703</v>
      </c>
    </row>
    <row r="660" spans="1:14" x14ac:dyDescent="0.35">
      <c r="A660" s="3">
        <v>2913</v>
      </c>
      <c r="B660">
        <v>25.927900000000001</v>
      </c>
      <c r="C660">
        <v>23.101199999999999</v>
      </c>
      <c r="D660">
        <v>19.5566</v>
      </c>
      <c r="E660">
        <v>14.222999572753906</v>
      </c>
      <c r="F660">
        <v>10.1106</v>
      </c>
      <c r="G660">
        <v>7.98238</v>
      </c>
      <c r="H660">
        <v>8.9851899999999993</v>
      </c>
      <c r="I660">
        <v>12.6831</v>
      </c>
      <c r="J660">
        <v>16.601100921630859</v>
      </c>
      <c r="K660">
        <v>20.8</v>
      </c>
      <c r="L660">
        <v>24.0871</v>
      </c>
      <c r="M660">
        <v>27.4832</v>
      </c>
      <c r="N660">
        <v>17.628450000000001</v>
      </c>
    </row>
    <row r="661" spans="1:14" x14ac:dyDescent="0.35">
      <c r="A661" s="3">
        <v>2914</v>
      </c>
      <c r="B661">
        <v>25.959399999999999</v>
      </c>
      <c r="C661">
        <v>23.1677</v>
      </c>
      <c r="D661">
        <v>19.517099999999999</v>
      </c>
      <c r="E661">
        <v>14.230799674987793</v>
      </c>
      <c r="F661">
        <v>9.9936299999999996</v>
      </c>
      <c r="G661">
        <v>7.9934900000000004</v>
      </c>
      <c r="H661">
        <v>8.9711300000000005</v>
      </c>
      <c r="I661">
        <v>12.646100000000001</v>
      </c>
      <c r="J661">
        <v>16.529899597167969</v>
      </c>
      <c r="K661">
        <v>20.770700000000001</v>
      </c>
      <c r="L661">
        <v>23.923100000000002</v>
      </c>
      <c r="M661">
        <v>27.622399999999999</v>
      </c>
      <c r="N661">
        <v>17.61045</v>
      </c>
    </row>
    <row r="662" spans="1:14" x14ac:dyDescent="0.35">
      <c r="A662" s="3">
        <v>3000</v>
      </c>
      <c r="B662">
        <v>23.920100000000001</v>
      </c>
      <c r="C662">
        <v>21.116399999999999</v>
      </c>
      <c r="D662">
        <v>16.919599999999999</v>
      </c>
      <c r="E662">
        <v>11.419899940490723</v>
      </c>
      <c r="F662">
        <v>7.4166600000000003</v>
      </c>
      <c r="G662">
        <v>6.0701200000000002</v>
      </c>
      <c r="H662">
        <v>6.9315699999999998</v>
      </c>
      <c r="I662">
        <v>10.1342</v>
      </c>
      <c r="J662">
        <v>13.312800407409668</v>
      </c>
      <c r="K662">
        <v>17.389600000000002</v>
      </c>
      <c r="L662">
        <v>21.441099999999999</v>
      </c>
      <c r="M662">
        <v>24.174800000000001</v>
      </c>
      <c r="N662">
        <v>15.020569999999999</v>
      </c>
    </row>
    <row r="663" spans="1:14" x14ac:dyDescent="0.35">
      <c r="A663" s="3">
        <v>3002</v>
      </c>
      <c r="B663">
        <v>23.937999999999999</v>
      </c>
      <c r="C663">
        <v>21.017800000000001</v>
      </c>
      <c r="D663">
        <v>16.842600000000001</v>
      </c>
      <c r="E663">
        <v>11.399800300598145</v>
      </c>
      <c r="F663">
        <v>7.4170100000000003</v>
      </c>
      <c r="G663">
        <v>6.0411900000000003</v>
      </c>
      <c r="H663">
        <v>6.8578799999999998</v>
      </c>
      <c r="I663">
        <v>10.072800000000001</v>
      </c>
      <c r="J663">
        <v>13.18589973449707</v>
      </c>
      <c r="K663">
        <v>17.402899999999999</v>
      </c>
      <c r="L663">
        <v>21.4876</v>
      </c>
      <c r="M663">
        <v>24.28</v>
      </c>
      <c r="N663">
        <v>14.995290000000001</v>
      </c>
    </row>
    <row r="664" spans="1:14" x14ac:dyDescent="0.35">
      <c r="A664" s="3">
        <v>3003</v>
      </c>
      <c r="B664">
        <v>23.864100000000001</v>
      </c>
      <c r="C664">
        <v>21.0519</v>
      </c>
      <c r="D664">
        <v>16.959</v>
      </c>
      <c r="E664">
        <v>11.422200202941895</v>
      </c>
      <c r="F664">
        <v>7.4261299999999997</v>
      </c>
      <c r="G664">
        <v>6.1132400000000002</v>
      </c>
      <c r="H664">
        <v>7.0261399999999998</v>
      </c>
      <c r="I664">
        <v>10.1761</v>
      </c>
      <c r="J664">
        <v>13.369799613952637</v>
      </c>
      <c r="K664">
        <v>17.475300000000001</v>
      </c>
      <c r="L664">
        <v>21.4757</v>
      </c>
      <c r="M664">
        <v>24.004799999999999</v>
      </c>
      <c r="N664">
        <v>15.03037</v>
      </c>
    </row>
    <row r="665" spans="1:14" x14ac:dyDescent="0.35">
      <c r="A665" s="3">
        <v>3004</v>
      </c>
      <c r="B665">
        <v>24.062799999999999</v>
      </c>
      <c r="C665">
        <v>21.1252</v>
      </c>
      <c r="D665">
        <v>16.863700000000001</v>
      </c>
      <c r="E665">
        <v>11.348600387573242</v>
      </c>
      <c r="F665">
        <v>7.3687100000000001</v>
      </c>
      <c r="G665">
        <v>6.0131399999999999</v>
      </c>
      <c r="H665">
        <v>6.8626699999999996</v>
      </c>
      <c r="I665">
        <v>10.1067</v>
      </c>
      <c r="J665">
        <v>13.148799896240234</v>
      </c>
      <c r="K665">
        <v>17.579899999999999</v>
      </c>
      <c r="L665">
        <v>21.605399999999999</v>
      </c>
      <c r="M665">
        <v>24.3963</v>
      </c>
      <c r="N665">
        <v>15.04016</v>
      </c>
    </row>
    <row r="666" spans="1:14" x14ac:dyDescent="0.35">
      <c r="A666" s="3">
        <v>3005</v>
      </c>
      <c r="B666">
        <v>23.920100000000001</v>
      </c>
      <c r="C666">
        <v>21.116399999999999</v>
      </c>
      <c r="D666">
        <v>16.919599999999999</v>
      </c>
      <c r="E666">
        <v>11.419899940490723</v>
      </c>
      <c r="F666">
        <v>7.4166600000000003</v>
      </c>
      <c r="G666">
        <v>6.0701200000000002</v>
      </c>
      <c r="H666">
        <v>6.9315699999999998</v>
      </c>
      <c r="I666">
        <v>10.1342</v>
      </c>
      <c r="J666">
        <v>13.312800407409668</v>
      </c>
      <c r="K666">
        <v>17.389600000000002</v>
      </c>
      <c r="L666">
        <v>21.441099999999999</v>
      </c>
      <c r="M666">
        <v>24.174800000000001</v>
      </c>
      <c r="N666">
        <v>15.020569999999999</v>
      </c>
    </row>
    <row r="667" spans="1:14" x14ac:dyDescent="0.35">
      <c r="A667" s="3">
        <v>3006</v>
      </c>
      <c r="B667">
        <v>24.043700000000001</v>
      </c>
      <c r="C667">
        <v>21.155100000000001</v>
      </c>
      <c r="D667">
        <v>16.935500000000001</v>
      </c>
      <c r="E667">
        <v>11.38029956817627</v>
      </c>
      <c r="F667">
        <v>7.2916699999999999</v>
      </c>
      <c r="G667">
        <v>6.0475700000000003</v>
      </c>
      <c r="H667">
        <v>6.9355900000000004</v>
      </c>
      <c r="I667">
        <v>10.2355</v>
      </c>
      <c r="J667">
        <v>13.299599647521973</v>
      </c>
      <c r="K667">
        <v>17.783999999999999</v>
      </c>
      <c r="L667">
        <v>21.706</v>
      </c>
      <c r="M667">
        <v>24.378299999999999</v>
      </c>
      <c r="N667">
        <v>15.099399999999999</v>
      </c>
    </row>
    <row r="668" spans="1:14" x14ac:dyDescent="0.35">
      <c r="A668" s="3">
        <v>3008</v>
      </c>
      <c r="B668">
        <v>23.920100000000001</v>
      </c>
      <c r="C668">
        <v>21.116399999999999</v>
      </c>
      <c r="D668">
        <v>16.919599999999999</v>
      </c>
      <c r="E668">
        <v>11.419899940490723</v>
      </c>
      <c r="F668">
        <v>7.4166600000000003</v>
      </c>
      <c r="G668">
        <v>6.0701200000000002</v>
      </c>
      <c r="H668">
        <v>6.9315699999999998</v>
      </c>
      <c r="I668">
        <v>10.1342</v>
      </c>
      <c r="J668">
        <v>13.312800407409668</v>
      </c>
      <c r="K668">
        <v>17.389600000000002</v>
      </c>
      <c r="L668">
        <v>21.441099999999999</v>
      </c>
      <c r="M668">
        <v>24.174800000000001</v>
      </c>
      <c r="N668">
        <v>15.020569999999999</v>
      </c>
    </row>
    <row r="669" spans="1:14" x14ac:dyDescent="0.35">
      <c r="A669" s="3">
        <v>3010</v>
      </c>
      <c r="B669">
        <v>23.920100000000001</v>
      </c>
      <c r="C669">
        <v>21.116399999999999</v>
      </c>
      <c r="D669">
        <v>16.919599999999999</v>
      </c>
      <c r="E669">
        <v>11.419899940490723</v>
      </c>
      <c r="F669">
        <v>7.4166600000000003</v>
      </c>
      <c r="G669">
        <v>6.0701200000000002</v>
      </c>
      <c r="H669">
        <v>6.9315699999999998</v>
      </c>
      <c r="I669">
        <v>10.1342</v>
      </c>
      <c r="J669">
        <v>13.312800407409668</v>
      </c>
      <c r="K669">
        <v>17.389600000000002</v>
      </c>
      <c r="L669">
        <v>21.441099999999999</v>
      </c>
      <c r="M669">
        <v>24.174800000000001</v>
      </c>
      <c r="N669">
        <v>15.020569999999999</v>
      </c>
    </row>
    <row r="670" spans="1:14" x14ac:dyDescent="0.35">
      <c r="A670" s="3">
        <v>3011</v>
      </c>
      <c r="B670">
        <v>23.864100000000001</v>
      </c>
      <c r="C670">
        <v>21.0519</v>
      </c>
      <c r="D670">
        <v>16.959</v>
      </c>
      <c r="E670">
        <v>11.422200202941895</v>
      </c>
      <c r="F670">
        <v>7.4261299999999997</v>
      </c>
      <c r="G670">
        <v>6.1132400000000002</v>
      </c>
      <c r="H670">
        <v>7.0261399999999998</v>
      </c>
      <c r="I670">
        <v>10.1761</v>
      </c>
      <c r="J670">
        <v>13.369799613952637</v>
      </c>
      <c r="K670">
        <v>17.475300000000001</v>
      </c>
      <c r="L670">
        <v>21.4757</v>
      </c>
      <c r="M670">
        <v>24.004799999999999</v>
      </c>
      <c r="N670">
        <v>15.03037</v>
      </c>
    </row>
    <row r="671" spans="1:14" x14ac:dyDescent="0.35">
      <c r="A671" s="3">
        <v>3012</v>
      </c>
      <c r="B671">
        <v>23.792200000000001</v>
      </c>
      <c r="C671">
        <v>20.996700000000001</v>
      </c>
      <c r="D671">
        <v>16.964200000000002</v>
      </c>
      <c r="E671">
        <v>11.442700386047363</v>
      </c>
      <c r="F671">
        <v>7.4958799999999997</v>
      </c>
      <c r="G671">
        <v>6.1401500000000002</v>
      </c>
      <c r="H671">
        <v>7.0316599999999996</v>
      </c>
      <c r="I671">
        <v>10.254799999999999</v>
      </c>
      <c r="J671">
        <v>13.505399703979492</v>
      </c>
      <c r="K671">
        <v>17.5153</v>
      </c>
      <c r="L671">
        <v>21.409099999999999</v>
      </c>
      <c r="M671">
        <v>23.888500000000001</v>
      </c>
      <c r="N671">
        <v>15.036379999999999</v>
      </c>
    </row>
    <row r="672" spans="1:14" x14ac:dyDescent="0.35">
      <c r="A672" s="3">
        <v>3013</v>
      </c>
      <c r="B672">
        <v>23.864100000000001</v>
      </c>
      <c r="C672">
        <v>21.0519</v>
      </c>
      <c r="D672">
        <v>16.959</v>
      </c>
      <c r="E672">
        <v>11.422200202941895</v>
      </c>
      <c r="F672">
        <v>7.4261299999999997</v>
      </c>
      <c r="G672">
        <v>6.1132400000000002</v>
      </c>
      <c r="H672">
        <v>7.0261399999999998</v>
      </c>
      <c r="I672">
        <v>10.1761</v>
      </c>
      <c r="J672">
        <v>13.369799613952637</v>
      </c>
      <c r="K672">
        <v>17.475300000000001</v>
      </c>
      <c r="L672">
        <v>21.4757</v>
      </c>
      <c r="M672">
        <v>24.004799999999999</v>
      </c>
      <c r="N672">
        <v>15.03037</v>
      </c>
    </row>
    <row r="673" spans="1:14" x14ac:dyDescent="0.35">
      <c r="A673" s="3">
        <v>3015</v>
      </c>
      <c r="B673">
        <v>23.984999999999999</v>
      </c>
      <c r="C673">
        <v>21.014600000000002</v>
      </c>
      <c r="D673">
        <v>17.101299999999998</v>
      </c>
      <c r="E673">
        <v>11.416099548339844</v>
      </c>
      <c r="F673">
        <v>7.3450300000000004</v>
      </c>
      <c r="G673">
        <v>6.1021799999999997</v>
      </c>
      <c r="H673">
        <v>7.0274299999999998</v>
      </c>
      <c r="I673">
        <v>10.241199999999999</v>
      </c>
      <c r="J673">
        <v>13.406000137329102</v>
      </c>
      <c r="K673">
        <v>17.7317</v>
      </c>
      <c r="L673">
        <v>21.6997</v>
      </c>
      <c r="M673">
        <v>24.103400000000001</v>
      </c>
      <c r="N673">
        <v>15.097799999999999</v>
      </c>
    </row>
    <row r="674" spans="1:14" x14ac:dyDescent="0.35">
      <c r="A674" s="3">
        <v>3016</v>
      </c>
      <c r="B674">
        <v>23.984999999999999</v>
      </c>
      <c r="C674">
        <v>21.014600000000002</v>
      </c>
      <c r="D674">
        <v>17.101299999999998</v>
      </c>
      <c r="E674">
        <v>11.416099548339844</v>
      </c>
      <c r="F674">
        <v>7.3450300000000004</v>
      </c>
      <c r="G674">
        <v>6.1021799999999997</v>
      </c>
      <c r="H674">
        <v>7.0274299999999998</v>
      </c>
      <c r="I674">
        <v>10.241199999999999</v>
      </c>
      <c r="J674">
        <v>13.406000137329102</v>
      </c>
      <c r="K674">
        <v>17.7317</v>
      </c>
      <c r="L674">
        <v>21.6997</v>
      </c>
      <c r="M674">
        <v>24.103400000000001</v>
      </c>
      <c r="N674">
        <v>15.097799999999999</v>
      </c>
    </row>
    <row r="675" spans="1:14" x14ac:dyDescent="0.35">
      <c r="A675" s="3">
        <v>3018</v>
      </c>
      <c r="B675">
        <v>23.813800000000001</v>
      </c>
      <c r="C675">
        <v>20.9648</v>
      </c>
      <c r="D675">
        <v>17.114999999999998</v>
      </c>
      <c r="E675">
        <v>11.439999580383301</v>
      </c>
      <c r="F675">
        <v>7.4936499999999997</v>
      </c>
      <c r="G675">
        <v>6.1901000000000002</v>
      </c>
      <c r="H675">
        <v>7.1150799999999998</v>
      </c>
      <c r="I675">
        <v>10.263299999999999</v>
      </c>
      <c r="J675">
        <v>13.731399536132813</v>
      </c>
      <c r="K675">
        <v>17.731200000000001</v>
      </c>
      <c r="L675">
        <v>21.470199999999998</v>
      </c>
      <c r="M675">
        <v>23.951499999999999</v>
      </c>
      <c r="N675">
        <v>15.106669999999999</v>
      </c>
    </row>
    <row r="676" spans="1:14" x14ac:dyDescent="0.35">
      <c r="A676" s="3">
        <v>3019</v>
      </c>
      <c r="B676">
        <v>23.792200000000001</v>
      </c>
      <c r="C676">
        <v>20.996700000000001</v>
      </c>
      <c r="D676">
        <v>16.964200000000002</v>
      </c>
      <c r="E676">
        <v>11.442700386047363</v>
      </c>
      <c r="F676">
        <v>7.4958799999999997</v>
      </c>
      <c r="G676">
        <v>6.1401500000000002</v>
      </c>
      <c r="H676">
        <v>7.0316599999999996</v>
      </c>
      <c r="I676">
        <v>10.254799999999999</v>
      </c>
      <c r="J676">
        <v>13.505399703979492</v>
      </c>
      <c r="K676">
        <v>17.5153</v>
      </c>
      <c r="L676">
        <v>21.409099999999999</v>
      </c>
      <c r="M676">
        <v>23.888500000000001</v>
      </c>
      <c r="N676">
        <v>15.036379999999999</v>
      </c>
    </row>
    <row r="677" spans="1:14" x14ac:dyDescent="0.35">
      <c r="A677" s="3">
        <v>3020</v>
      </c>
      <c r="B677">
        <v>23.6782</v>
      </c>
      <c r="C677">
        <v>20.914000000000001</v>
      </c>
      <c r="D677">
        <v>16.942599999999999</v>
      </c>
      <c r="E677">
        <v>11.39330005645752</v>
      </c>
      <c r="F677">
        <v>7.5380700000000003</v>
      </c>
      <c r="G677">
        <v>6.1771599999999998</v>
      </c>
      <c r="H677">
        <v>7.0786600000000002</v>
      </c>
      <c r="I677">
        <v>10.256399999999999</v>
      </c>
      <c r="J677">
        <v>13.575699806213379</v>
      </c>
      <c r="K677">
        <v>17.496600000000001</v>
      </c>
      <c r="L677">
        <v>21.337700000000002</v>
      </c>
      <c r="M677">
        <v>23.907699999999998</v>
      </c>
      <c r="N677">
        <v>15.02467</v>
      </c>
    </row>
    <row r="678" spans="1:14" x14ac:dyDescent="0.35">
      <c r="A678" s="3">
        <v>3021</v>
      </c>
      <c r="B678">
        <v>23.6388</v>
      </c>
      <c r="C678">
        <v>20.834700000000002</v>
      </c>
      <c r="D678">
        <v>16.974</v>
      </c>
      <c r="E678">
        <v>11.498600006103516</v>
      </c>
      <c r="F678">
        <v>7.4850199999999996</v>
      </c>
      <c r="G678">
        <v>6.1400800000000002</v>
      </c>
      <c r="H678">
        <v>7.0084400000000002</v>
      </c>
      <c r="I678">
        <v>10.2745</v>
      </c>
      <c r="J678">
        <v>13.575599670410156</v>
      </c>
      <c r="K678">
        <v>17.476400000000002</v>
      </c>
      <c r="L678">
        <v>21.294</v>
      </c>
      <c r="M678">
        <v>23.8156</v>
      </c>
      <c r="N678">
        <v>15.00131</v>
      </c>
    </row>
    <row r="679" spans="1:14" x14ac:dyDescent="0.35">
      <c r="A679" s="3">
        <v>3022</v>
      </c>
      <c r="B679">
        <v>23.6388</v>
      </c>
      <c r="C679">
        <v>20.834700000000002</v>
      </c>
      <c r="D679">
        <v>16.974</v>
      </c>
      <c r="E679">
        <v>11.498600006103516</v>
      </c>
      <c r="F679">
        <v>7.4850199999999996</v>
      </c>
      <c r="G679">
        <v>6.1400800000000002</v>
      </c>
      <c r="H679">
        <v>7.0084400000000002</v>
      </c>
      <c r="I679">
        <v>10.2745</v>
      </c>
      <c r="J679">
        <v>13.575599670410156</v>
      </c>
      <c r="K679">
        <v>17.476400000000002</v>
      </c>
      <c r="L679">
        <v>21.294</v>
      </c>
      <c r="M679">
        <v>23.8156</v>
      </c>
      <c r="N679">
        <v>15.00131</v>
      </c>
    </row>
    <row r="680" spans="1:14" x14ac:dyDescent="0.35">
      <c r="A680" s="3">
        <v>3023</v>
      </c>
      <c r="B680">
        <v>23.722300000000001</v>
      </c>
      <c r="C680">
        <v>20.872499999999999</v>
      </c>
      <c r="D680">
        <v>16.954599999999999</v>
      </c>
      <c r="E680">
        <v>11.429900169372559</v>
      </c>
      <c r="F680">
        <v>7.5146499999999996</v>
      </c>
      <c r="G680">
        <v>6.2151300000000003</v>
      </c>
      <c r="H680">
        <v>7.0747499999999999</v>
      </c>
      <c r="I680">
        <v>10.3543</v>
      </c>
      <c r="J680">
        <v>13.673000335693359</v>
      </c>
      <c r="K680">
        <v>17.5533</v>
      </c>
      <c r="L680">
        <v>21.253299999999999</v>
      </c>
      <c r="M680">
        <v>23.809200000000001</v>
      </c>
      <c r="N680">
        <v>15.03558</v>
      </c>
    </row>
    <row r="681" spans="1:14" x14ac:dyDescent="0.35">
      <c r="A681" s="3">
        <v>3024</v>
      </c>
      <c r="B681">
        <v>23.588899999999999</v>
      </c>
      <c r="C681">
        <v>20.9009</v>
      </c>
      <c r="D681">
        <v>16.8185</v>
      </c>
      <c r="E681">
        <v>11.52970027923584</v>
      </c>
      <c r="F681">
        <v>7.7643500000000003</v>
      </c>
      <c r="G681">
        <v>6.2693899999999996</v>
      </c>
      <c r="H681">
        <v>7.2168099999999997</v>
      </c>
      <c r="I681">
        <v>10.4062</v>
      </c>
      <c r="J681">
        <v>13.798600196838379</v>
      </c>
      <c r="K681">
        <v>17.7651</v>
      </c>
      <c r="L681">
        <v>21.585799999999999</v>
      </c>
      <c r="M681">
        <v>23.9589</v>
      </c>
      <c r="N681">
        <v>15.133599999999999</v>
      </c>
    </row>
    <row r="682" spans="1:14" x14ac:dyDescent="0.35">
      <c r="A682" s="3">
        <v>3025</v>
      </c>
      <c r="B682">
        <v>23.940899999999999</v>
      </c>
      <c r="C682">
        <v>21.020299999999999</v>
      </c>
      <c r="D682">
        <v>17.1477</v>
      </c>
      <c r="E682">
        <v>11.43280029296875</v>
      </c>
      <c r="F682">
        <v>7.4175199999999997</v>
      </c>
      <c r="G682">
        <v>6.1460900000000001</v>
      </c>
      <c r="H682">
        <v>7.06752</v>
      </c>
      <c r="I682">
        <v>10.215400000000001</v>
      </c>
      <c r="J682">
        <v>13.611000061035156</v>
      </c>
      <c r="K682">
        <v>17.7761</v>
      </c>
      <c r="L682">
        <v>21.578199999999999</v>
      </c>
      <c r="M682">
        <v>24.063400000000001</v>
      </c>
      <c r="N682">
        <v>15.118080000000001</v>
      </c>
    </row>
    <row r="683" spans="1:14" x14ac:dyDescent="0.35">
      <c r="A683" s="3">
        <v>3026</v>
      </c>
      <c r="B683">
        <v>23.813800000000001</v>
      </c>
      <c r="C683">
        <v>20.9648</v>
      </c>
      <c r="D683">
        <v>17.114999999999998</v>
      </c>
      <c r="E683">
        <v>11.439999580383301</v>
      </c>
      <c r="F683">
        <v>7.4936499999999997</v>
      </c>
      <c r="G683">
        <v>6.1901000000000002</v>
      </c>
      <c r="H683">
        <v>7.1150799999999998</v>
      </c>
      <c r="I683">
        <v>10.263299999999999</v>
      </c>
      <c r="J683">
        <v>13.731399536132813</v>
      </c>
      <c r="K683">
        <v>17.731200000000001</v>
      </c>
      <c r="L683">
        <v>21.470199999999998</v>
      </c>
      <c r="M683">
        <v>23.951499999999999</v>
      </c>
      <c r="N683">
        <v>15.106669999999999</v>
      </c>
    </row>
    <row r="684" spans="1:14" x14ac:dyDescent="0.35">
      <c r="A684" s="3">
        <v>3027</v>
      </c>
      <c r="B684">
        <v>23.710899999999999</v>
      </c>
      <c r="C684">
        <v>21.044899999999998</v>
      </c>
      <c r="D684">
        <v>17.104800000000001</v>
      </c>
      <c r="E684">
        <v>11.398500442504883</v>
      </c>
      <c r="F684">
        <v>7.58127</v>
      </c>
      <c r="G684">
        <v>6.2241999999999997</v>
      </c>
      <c r="H684">
        <v>7.1479100000000004</v>
      </c>
      <c r="I684">
        <v>10.313599999999999</v>
      </c>
      <c r="J684">
        <v>13.82859992980957</v>
      </c>
      <c r="K684">
        <v>17.749300000000002</v>
      </c>
      <c r="L684">
        <v>21.514900000000001</v>
      </c>
      <c r="M684">
        <v>23.9313</v>
      </c>
      <c r="N684">
        <v>15.12918</v>
      </c>
    </row>
    <row r="685" spans="1:14" x14ac:dyDescent="0.35">
      <c r="A685" s="3">
        <v>3028</v>
      </c>
      <c r="B685">
        <v>23.710899999999999</v>
      </c>
      <c r="C685">
        <v>21.044899999999998</v>
      </c>
      <c r="D685">
        <v>17.104800000000001</v>
      </c>
      <c r="E685">
        <v>11.398500442504883</v>
      </c>
      <c r="F685">
        <v>7.58127</v>
      </c>
      <c r="G685">
        <v>6.2241999999999997</v>
      </c>
      <c r="H685">
        <v>7.1479100000000004</v>
      </c>
      <c r="I685">
        <v>10.313599999999999</v>
      </c>
      <c r="J685">
        <v>13.82859992980957</v>
      </c>
      <c r="K685">
        <v>17.749300000000002</v>
      </c>
      <c r="L685">
        <v>21.514900000000001</v>
      </c>
      <c r="M685">
        <v>23.9313</v>
      </c>
      <c r="N685">
        <v>15.12918</v>
      </c>
    </row>
    <row r="686" spans="1:14" x14ac:dyDescent="0.35">
      <c r="A686" s="3">
        <v>3029</v>
      </c>
      <c r="B686">
        <v>23.735600000000002</v>
      </c>
      <c r="C686">
        <v>21.001300000000001</v>
      </c>
      <c r="D686">
        <v>17.124099999999999</v>
      </c>
      <c r="E686">
        <v>11.484299659729004</v>
      </c>
      <c r="F686">
        <v>7.6529299999999996</v>
      </c>
      <c r="G686">
        <v>6.2738100000000001</v>
      </c>
      <c r="H686">
        <v>7.1962099999999998</v>
      </c>
      <c r="I686">
        <v>10.316000000000001</v>
      </c>
      <c r="J686">
        <v>13.784999847412109</v>
      </c>
      <c r="K686">
        <v>17.837900000000001</v>
      </c>
      <c r="L686">
        <v>21.6419</v>
      </c>
      <c r="M686">
        <v>23.924299999999999</v>
      </c>
      <c r="N686">
        <v>15.16445</v>
      </c>
    </row>
    <row r="687" spans="1:14" x14ac:dyDescent="0.35">
      <c r="A687" s="3">
        <v>3030</v>
      </c>
      <c r="B687">
        <v>23.92</v>
      </c>
      <c r="C687">
        <v>21.074999999999999</v>
      </c>
      <c r="D687">
        <v>17.3186</v>
      </c>
      <c r="E687">
        <v>11.576399803161621</v>
      </c>
      <c r="F687">
        <v>7.5015499999999999</v>
      </c>
      <c r="G687">
        <v>6.1795799999999996</v>
      </c>
      <c r="H687">
        <v>7.1712300000000004</v>
      </c>
      <c r="I687">
        <v>10.345700000000001</v>
      </c>
      <c r="J687">
        <v>14.046899795532227</v>
      </c>
      <c r="K687">
        <v>18.145399999999999</v>
      </c>
      <c r="L687">
        <v>21.878900000000002</v>
      </c>
      <c r="M687">
        <v>24.1004</v>
      </c>
      <c r="N687">
        <v>15.27164</v>
      </c>
    </row>
    <row r="688" spans="1:14" x14ac:dyDescent="0.35">
      <c r="A688" s="3">
        <v>3031</v>
      </c>
      <c r="B688">
        <v>23.864100000000001</v>
      </c>
      <c r="C688">
        <v>21.0519</v>
      </c>
      <c r="D688">
        <v>16.959</v>
      </c>
      <c r="E688">
        <v>11.422200202941895</v>
      </c>
      <c r="F688">
        <v>7.4261299999999997</v>
      </c>
      <c r="G688">
        <v>6.1132400000000002</v>
      </c>
      <c r="H688">
        <v>7.0261399999999998</v>
      </c>
      <c r="I688">
        <v>10.1761</v>
      </c>
      <c r="J688">
        <v>13.369799613952637</v>
      </c>
      <c r="K688">
        <v>17.475300000000001</v>
      </c>
      <c r="L688">
        <v>21.4757</v>
      </c>
      <c r="M688">
        <v>24.004799999999999</v>
      </c>
      <c r="N688">
        <v>15.03037</v>
      </c>
    </row>
    <row r="689" spans="1:14" x14ac:dyDescent="0.35">
      <c r="A689" s="3">
        <v>3032</v>
      </c>
      <c r="B689">
        <v>23.715199999999999</v>
      </c>
      <c r="C689">
        <v>21.045999999999999</v>
      </c>
      <c r="D689">
        <v>16.957799999999999</v>
      </c>
      <c r="E689">
        <v>11.416399955749512</v>
      </c>
      <c r="F689">
        <v>7.4191599999999998</v>
      </c>
      <c r="G689">
        <v>6.1255899999999999</v>
      </c>
      <c r="H689">
        <v>6.9641000000000002</v>
      </c>
      <c r="I689">
        <v>10.216100000000001</v>
      </c>
      <c r="J689">
        <v>13.27400016784668</v>
      </c>
      <c r="K689">
        <v>17.341200000000001</v>
      </c>
      <c r="L689">
        <v>21.359400000000001</v>
      </c>
      <c r="M689">
        <v>23.991399999999999</v>
      </c>
      <c r="N689">
        <v>14.985530000000001</v>
      </c>
    </row>
    <row r="690" spans="1:14" x14ac:dyDescent="0.35">
      <c r="A690" s="3">
        <v>3033</v>
      </c>
      <c r="B690">
        <v>23.622900000000001</v>
      </c>
      <c r="C690">
        <v>20.961600000000001</v>
      </c>
      <c r="D690">
        <v>16.933900000000001</v>
      </c>
      <c r="E690">
        <v>11.495200157165527</v>
      </c>
      <c r="F690">
        <v>7.4582499999999996</v>
      </c>
      <c r="G690">
        <v>6.14445</v>
      </c>
      <c r="H690">
        <v>7.0049000000000001</v>
      </c>
      <c r="I690">
        <v>10.241300000000001</v>
      </c>
      <c r="J690">
        <v>13.393199920654297</v>
      </c>
      <c r="K690">
        <v>17.432400000000001</v>
      </c>
      <c r="L690">
        <v>21.320499999999999</v>
      </c>
      <c r="M690">
        <v>23.808800000000002</v>
      </c>
      <c r="N690">
        <v>14.984780000000001</v>
      </c>
    </row>
    <row r="691" spans="1:14" x14ac:dyDescent="0.35">
      <c r="A691" s="3">
        <v>3034</v>
      </c>
      <c r="B691">
        <v>23.622900000000001</v>
      </c>
      <c r="C691">
        <v>20.961600000000001</v>
      </c>
      <c r="D691">
        <v>16.933900000000001</v>
      </c>
      <c r="E691">
        <v>11.495200157165527</v>
      </c>
      <c r="F691">
        <v>7.4582499999999996</v>
      </c>
      <c r="G691">
        <v>6.14445</v>
      </c>
      <c r="H691">
        <v>7.0049000000000001</v>
      </c>
      <c r="I691">
        <v>10.241300000000001</v>
      </c>
      <c r="J691">
        <v>13.393199920654297</v>
      </c>
      <c r="K691">
        <v>17.432400000000001</v>
      </c>
      <c r="L691">
        <v>21.320499999999999</v>
      </c>
      <c r="M691">
        <v>23.808800000000002</v>
      </c>
      <c r="N691">
        <v>14.984780000000001</v>
      </c>
    </row>
    <row r="692" spans="1:14" x14ac:dyDescent="0.35">
      <c r="A692" s="3">
        <v>3036</v>
      </c>
      <c r="B692">
        <v>23.635200000000001</v>
      </c>
      <c r="C692">
        <v>20.8504</v>
      </c>
      <c r="D692">
        <v>16.863399999999999</v>
      </c>
      <c r="E692">
        <v>11.479299545288086</v>
      </c>
      <c r="F692">
        <v>7.5349899999999996</v>
      </c>
      <c r="G692">
        <v>6.1334999999999997</v>
      </c>
      <c r="H692">
        <v>7.0062499999999996</v>
      </c>
      <c r="I692">
        <v>10.343</v>
      </c>
      <c r="J692">
        <v>13.599800109863281</v>
      </c>
      <c r="K692">
        <v>17.573799999999999</v>
      </c>
      <c r="L692">
        <v>21.2956</v>
      </c>
      <c r="M692">
        <v>23.783799999999999</v>
      </c>
      <c r="N692">
        <v>15.00825</v>
      </c>
    </row>
    <row r="693" spans="1:14" x14ac:dyDescent="0.35">
      <c r="A693" s="3">
        <v>3037</v>
      </c>
      <c r="B693">
        <v>23.589700000000001</v>
      </c>
      <c r="C693">
        <v>20.841000000000001</v>
      </c>
      <c r="D693">
        <v>16.907399999999999</v>
      </c>
      <c r="E693">
        <v>11.438300132751465</v>
      </c>
      <c r="F693">
        <v>7.5415599999999996</v>
      </c>
      <c r="G693">
        <v>6.2216399999999998</v>
      </c>
      <c r="H693">
        <v>7.0648499999999999</v>
      </c>
      <c r="I693">
        <v>10.481199999999999</v>
      </c>
      <c r="J693">
        <v>13.702799797058105</v>
      </c>
      <c r="K693">
        <v>17.694700000000001</v>
      </c>
      <c r="L693">
        <v>21.3004</v>
      </c>
      <c r="M693">
        <v>23.841100000000001</v>
      </c>
      <c r="N693">
        <v>15.052049999999999</v>
      </c>
    </row>
    <row r="694" spans="1:14" x14ac:dyDescent="0.35">
      <c r="A694" s="3">
        <v>3038</v>
      </c>
      <c r="B694">
        <v>23.635200000000001</v>
      </c>
      <c r="C694">
        <v>20.8504</v>
      </c>
      <c r="D694">
        <v>16.863399999999999</v>
      </c>
      <c r="E694">
        <v>11.479299545288086</v>
      </c>
      <c r="F694">
        <v>7.5349899999999996</v>
      </c>
      <c r="G694">
        <v>6.1334999999999997</v>
      </c>
      <c r="H694">
        <v>7.0062499999999996</v>
      </c>
      <c r="I694">
        <v>10.343</v>
      </c>
      <c r="J694">
        <v>13.599800109863281</v>
      </c>
      <c r="K694">
        <v>17.573799999999999</v>
      </c>
      <c r="L694">
        <v>21.2956</v>
      </c>
      <c r="M694">
        <v>23.783799999999999</v>
      </c>
      <c r="N694">
        <v>15.00825</v>
      </c>
    </row>
    <row r="695" spans="1:14" x14ac:dyDescent="0.35">
      <c r="A695" s="3">
        <v>3039</v>
      </c>
      <c r="B695">
        <v>23.715199999999999</v>
      </c>
      <c r="C695">
        <v>21.045999999999999</v>
      </c>
      <c r="D695">
        <v>16.957799999999999</v>
      </c>
      <c r="E695">
        <v>11.416399955749512</v>
      </c>
      <c r="F695">
        <v>7.4191599999999998</v>
      </c>
      <c r="G695">
        <v>6.1255899999999999</v>
      </c>
      <c r="H695">
        <v>6.9641000000000002</v>
      </c>
      <c r="I695">
        <v>10.216100000000001</v>
      </c>
      <c r="J695">
        <v>13.27400016784668</v>
      </c>
      <c r="K695">
        <v>17.341200000000001</v>
      </c>
      <c r="L695">
        <v>21.359400000000001</v>
      </c>
      <c r="M695">
        <v>23.991399999999999</v>
      </c>
      <c r="N695">
        <v>14.985530000000001</v>
      </c>
    </row>
    <row r="696" spans="1:14" x14ac:dyDescent="0.35">
      <c r="A696" s="3">
        <v>3040</v>
      </c>
      <c r="B696">
        <v>23.715199999999999</v>
      </c>
      <c r="C696">
        <v>21.045999999999999</v>
      </c>
      <c r="D696">
        <v>16.957799999999999</v>
      </c>
      <c r="E696">
        <v>11.416399955749512</v>
      </c>
      <c r="F696">
        <v>7.4191599999999998</v>
      </c>
      <c r="G696">
        <v>6.1255899999999999</v>
      </c>
      <c r="H696">
        <v>6.9641000000000002</v>
      </c>
      <c r="I696">
        <v>10.216100000000001</v>
      </c>
      <c r="J696">
        <v>13.27400016784668</v>
      </c>
      <c r="K696">
        <v>17.341200000000001</v>
      </c>
      <c r="L696">
        <v>21.359400000000001</v>
      </c>
      <c r="M696">
        <v>23.991399999999999</v>
      </c>
      <c r="N696">
        <v>14.985530000000001</v>
      </c>
    </row>
    <row r="697" spans="1:14" x14ac:dyDescent="0.35">
      <c r="A697" s="3">
        <v>3041</v>
      </c>
      <c r="B697">
        <v>23.715199999999999</v>
      </c>
      <c r="C697">
        <v>21.045999999999999</v>
      </c>
      <c r="D697">
        <v>16.957799999999999</v>
      </c>
      <c r="E697">
        <v>11.416399955749512</v>
      </c>
      <c r="F697">
        <v>7.4191599999999998</v>
      </c>
      <c r="G697">
        <v>6.1255899999999999</v>
      </c>
      <c r="H697">
        <v>6.9641000000000002</v>
      </c>
      <c r="I697">
        <v>10.216100000000001</v>
      </c>
      <c r="J697">
        <v>13.27400016784668</v>
      </c>
      <c r="K697">
        <v>17.341200000000001</v>
      </c>
      <c r="L697">
        <v>21.359400000000001</v>
      </c>
      <c r="M697">
        <v>23.991399999999999</v>
      </c>
      <c r="N697">
        <v>14.985530000000001</v>
      </c>
    </row>
    <row r="698" spans="1:14" x14ac:dyDescent="0.35">
      <c r="A698" s="3">
        <v>3042</v>
      </c>
      <c r="B698">
        <v>23.715199999999999</v>
      </c>
      <c r="C698">
        <v>21.045999999999999</v>
      </c>
      <c r="D698">
        <v>16.957799999999999</v>
      </c>
      <c r="E698">
        <v>11.416399955749512</v>
      </c>
      <c r="F698">
        <v>7.4191599999999998</v>
      </c>
      <c r="G698">
        <v>6.1255899999999999</v>
      </c>
      <c r="H698">
        <v>6.9641000000000002</v>
      </c>
      <c r="I698">
        <v>10.216100000000001</v>
      </c>
      <c r="J698">
        <v>13.27400016784668</v>
      </c>
      <c r="K698">
        <v>17.341200000000001</v>
      </c>
      <c r="L698">
        <v>21.359400000000001</v>
      </c>
      <c r="M698">
        <v>23.991399999999999</v>
      </c>
      <c r="N698">
        <v>14.985530000000001</v>
      </c>
    </row>
    <row r="699" spans="1:14" x14ac:dyDescent="0.35">
      <c r="A699" s="3">
        <v>3043</v>
      </c>
      <c r="B699">
        <v>23.699100000000001</v>
      </c>
      <c r="C699">
        <v>21.047499999999999</v>
      </c>
      <c r="D699">
        <v>16.988199999999999</v>
      </c>
      <c r="E699">
        <v>11.46619987487793</v>
      </c>
      <c r="F699">
        <v>7.4431900000000004</v>
      </c>
      <c r="G699">
        <v>6.0817199999999998</v>
      </c>
      <c r="H699">
        <v>6.9296800000000003</v>
      </c>
      <c r="I699">
        <v>10.244400000000001</v>
      </c>
      <c r="J699">
        <v>13.407999992370605</v>
      </c>
      <c r="K699">
        <v>17.445799999999998</v>
      </c>
      <c r="L699">
        <v>21.319600000000001</v>
      </c>
      <c r="M699">
        <v>23.974599999999999</v>
      </c>
      <c r="N699">
        <v>15.004</v>
      </c>
    </row>
    <row r="700" spans="1:14" x14ac:dyDescent="0.35">
      <c r="A700" s="3">
        <v>3044</v>
      </c>
      <c r="B700">
        <v>23.807099999999998</v>
      </c>
      <c r="C700">
        <v>21.1096</v>
      </c>
      <c r="D700">
        <v>16.924900000000001</v>
      </c>
      <c r="E700">
        <v>11.453499794006348</v>
      </c>
      <c r="F700">
        <v>7.4295600000000004</v>
      </c>
      <c r="G700">
        <v>6.0779300000000003</v>
      </c>
      <c r="H700">
        <v>6.9122599999999998</v>
      </c>
      <c r="I700">
        <v>10.2105</v>
      </c>
      <c r="J700">
        <v>13.275400161743164</v>
      </c>
      <c r="K700">
        <v>17.386299999999999</v>
      </c>
      <c r="L700">
        <v>21.403500000000001</v>
      </c>
      <c r="M700">
        <v>24.132200000000001</v>
      </c>
      <c r="N700">
        <v>15.01023</v>
      </c>
    </row>
    <row r="701" spans="1:14" x14ac:dyDescent="0.35">
      <c r="A701" s="3">
        <v>3045</v>
      </c>
      <c r="B701">
        <v>23.633600000000001</v>
      </c>
      <c r="C701">
        <v>20.970199999999998</v>
      </c>
      <c r="D701">
        <v>16.903400000000001</v>
      </c>
      <c r="E701">
        <v>11.487500190734863</v>
      </c>
      <c r="F701">
        <v>7.4774000000000003</v>
      </c>
      <c r="G701">
        <v>6.0774400000000002</v>
      </c>
      <c r="H701">
        <v>6.9280999999999997</v>
      </c>
      <c r="I701">
        <v>10.286199999999999</v>
      </c>
      <c r="J701">
        <v>13.503000259399414</v>
      </c>
      <c r="K701">
        <v>17.520700000000001</v>
      </c>
      <c r="L701">
        <v>21.267700000000001</v>
      </c>
      <c r="M701">
        <v>23.827200000000001</v>
      </c>
      <c r="N701">
        <v>14.9902</v>
      </c>
    </row>
    <row r="702" spans="1:14" x14ac:dyDescent="0.35">
      <c r="A702" s="3">
        <v>3046</v>
      </c>
      <c r="B702">
        <v>23.790199999999999</v>
      </c>
      <c r="C702">
        <v>21.144500000000001</v>
      </c>
      <c r="D702">
        <v>17.006699999999999</v>
      </c>
      <c r="E702">
        <v>11.480299949645996</v>
      </c>
      <c r="F702">
        <v>7.48393</v>
      </c>
      <c r="G702">
        <v>6.0671099999999996</v>
      </c>
      <c r="H702">
        <v>6.8896499999999996</v>
      </c>
      <c r="I702">
        <v>10.2537</v>
      </c>
      <c r="J702">
        <v>13.29740047454834</v>
      </c>
      <c r="K702">
        <v>17.3674</v>
      </c>
      <c r="L702">
        <v>21.4117</v>
      </c>
      <c r="M702">
        <v>24.180900000000001</v>
      </c>
      <c r="N702">
        <v>15.03112</v>
      </c>
    </row>
    <row r="703" spans="1:14" x14ac:dyDescent="0.35">
      <c r="A703" s="3">
        <v>3047</v>
      </c>
      <c r="B703">
        <v>23.790199999999999</v>
      </c>
      <c r="C703">
        <v>21.144500000000001</v>
      </c>
      <c r="D703">
        <v>17.006699999999999</v>
      </c>
      <c r="E703">
        <v>11.480299949645996</v>
      </c>
      <c r="F703">
        <v>7.48393</v>
      </c>
      <c r="G703">
        <v>6.0671099999999996</v>
      </c>
      <c r="H703">
        <v>6.8896499999999996</v>
      </c>
      <c r="I703">
        <v>10.2537</v>
      </c>
      <c r="J703">
        <v>13.29740047454834</v>
      </c>
      <c r="K703">
        <v>17.3674</v>
      </c>
      <c r="L703">
        <v>21.4117</v>
      </c>
      <c r="M703">
        <v>24.180900000000001</v>
      </c>
      <c r="N703">
        <v>15.03112</v>
      </c>
    </row>
    <row r="704" spans="1:14" x14ac:dyDescent="0.35">
      <c r="A704" s="3">
        <v>3048</v>
      </c>
      <c r="B704">
        <v>23.826899999999998</v>
      </c>
      <c r="C704">
        <v>21.262899999999998</v>
      </c>
      <c r="D704">
        <v>17.065799999999999</v>
      </c>
      <c r="E704">
        <v>11.536700248718262</v>
      </c>
      <c r="F704">
        <v>7.4929300000000003</v>
      </c>
      <c r="G704">
        <v>6.0705200000000001</v>
      </c>
      <c r="H704">
        <v>6.9220300000000003</v>
      </c>
      <c r="I704">
        <v>10.190799999999999</v>
      </c>
      <c r="J704">
        <v>13.346400260925293</v>
      </c>
      <c r="K704">
        <v>17.533200000000001</v>
      </c>
      <c r="L704">
        <v>21.392299999999999</v>
      </c>
      <c r="M704">
        <v>24.237200000000001</v>
      </c>
      <c r="N704">
        <v>15.07314</v>
      </c>
    </row>
    <row r="705" spans="1:14" x14ac:dyDescent="0.35">
      <c r="A705" s="3">
        <v>3049</v>
      </c>
      <c r="B705">
        <v>23.779399999999999</v>
      </c>
      <c r="C705">
        <v>21.183599999999998</v>
      </c>
      <c r="D705">
        <v>17.081399999999999</v>
      </c>
      <c r="E705">
        <v>11.570799827575684</v>
      </c>
      <c r="F705">
        <v>7.4826800000000002</v>
      </c>
      <c r="G705">
        <v>6.0407500000000001</v>
      </c>
      <c r="H705">
        <v>6.9450500000000002</v>
      </c>
      <c r="I705">
        <v>10.255100000000001</v>
      </c>
      <c r="J705">
        <v>13.494000434875488</v>
      </c>
      <c r="K705">
        <v>17.584199999999999</v>
      </c>
      <c r="L705">
        <v>21.4162</v>
      </c>
      <c r="M705">
        <v>24.156400000000001</v>
      </c>
      <c r="N705">
        <v>15.082470000000001</v>
      </c>
    </row>
    <row r="706" spans="1:14" x14ac:dyDescent="0.35">
      <c r="A706" s="3">
        <v>3051</v>
      </c>
      <c r="B706">
        <v>23.920100000000001</v>
      </c>
      <c r="C706">
        <v>21.116399999999999</v>
      </c>
      <c r="D706">
        <v>16.919599999999999</v>
      </c>
      <c r="E706">
        <v>11.419899940490723</v>
      </c>
      <c r="F706">
        <v>7.4166600000000003</v>
      </c>
      <c r="G706">
        <v>6.0701200000000002</v>
      </c>
      <c r="H706">
        <v>6.9315699999999998</v>
      </c>
      <c r="I706">
        <v>10.1342</v>
      </c>
      <c r="J706">
        <v>13.312800407409668</v>
      </c>
      <c r="K706">
        <v>17.389600000000002</v>
      </c>
      <c r="L706">
        <v>21.441099999999999</v>
      </c>
      <c r="M706">
        <v>24.174800000000001</v>
      </c>
      <c r="N706">
        <v>15.020569999999999</v>
      </c>
    </row>
    <row r="707" spans="1:14" x14ac:dyDescent="0.35">
      <c r="A707" s="3">
        <v>3052</v>
      </c>
      <c r="B707">
        <v>23.920100000000001</v>
      </c>
      <c r="C707">
        <v>21.116399999999999</v>
      </c>
      <c r="D707">
        <v>16.919599999999999</v>
      </c>
      <c r="E707">
        <v>11.419899940490723</v>
      </c>
      <c r="F707">
        <v>7.4166600000000003</v>
      </c>
      <c r="G707">
        <v>6.0701200000000002</v>
      </c>
      <c r="H707">
        <v>6.9315699999999998</v>
      </c>
      <c r="I707">
        <v>10.1342</v>
      </c>
      <c r="J707">
        <v>13.312800407409668</v>
      </c>
      <c r="K707">
        <v>17.389600000000002</v>
      </c>
      <c r="L707">
        <v>21.441099999999999</v>
      </c>
      <c r="M707">
        <v>24.174800000000001</v>
      </c>
      <c r="N707">
        <v>15.020569999999999</v>
      </c>
    </row>
    <row r="708" spans="1:14" x14ac:dyDescent="0.35">
      <c r="A708" s="3">
        <v>3053</v>
      </c>
      <c r="B708">
        <v>23.920100000000001</v>
      </c>
      <c r="C708">
        <v>21.116399999999999</v>
      </c>
      <c r="D708">
        <v>16.919599999999999</v>
      </c>
      <c r="E708">
        <v>11.419899940490723</v>
      </c>
      <c r="F708">
        <v>7.4166600000000003</v>
      </c>
      <c r="G708">
        <v>6.0701200000000002</v>
      </c>
      <c r="H708">
        <v>6.9315699999999998</v>
      </c>
      <c r="I708">
        <v>10.1342</v>
      </c>
      <c r="J708">
        <v>13.312800407409668</v>
      </c>
      <c r="K708">
        <v>17.389600000000002</v>
      </c>
      <c r="L708">
        <v>21.441099999999999</v>
      </c>
      <c r="M708">
        <v>24.174800000000001</v>
      </c>
      <c r="N708">
        <v>15.020569999999999</v>
      </c>
    </row>
    <row r="709" spans="1:14" x14ac:dyDescent="0.35">
      <c r="A709" s="3">
        <v>3054</v>
      </c>
      <c r="B709">
        <v>23.920100000000001</v>
      </c>
      <c r="C709">
        <v>21.116399999999999</v>
      </c>
      <c r="D709">
        <v>16.919599999999999</v>
      </c>
      <c r="E709">
        <v>11.419899940490723</v>
      </c>
      <c r="F709">
        <v>7.4166600000000003</v>
      </c>
      <c r="G709">
        <v>6.0701200000000002</v>
      </c>
      <c r="H709">
        <v>6.9315699999999998</v>
      </c>
      <c r="I709">
        <v>10.1342</v>
      </c>
      <c r="J709">
        <v>13.312800407409668</v>
      </c>
      <c r="K709">
        <v>17.389600000000002</v>
      </c>
      <c r="L709">
        <v>21.441099999999999</v>
      </c>
      <c r="M709">
        <v>24.174800000000001</v>
      </c>
      <c r="N709">
        <v>15.020569999999999</v>
      </c>
    </row>
    <row r="710" spans="1:14" x14ac:dyDescent="0.35">
      <c r="A710" s="3">
        <v>3055</v>
      </c>
      <c r="B710">
        <v>23.807099999999998</v>
      </c>
      <c r="C710">
        <v>21.1096</v>
      </c>
      <c r="D710">
        <v>16.924900000000001</v>
      </c>
      <c r="E710">
        <v>11.453499794006348</v>
      </c>
      <c r="F710">
        <v>7.4295600000000004</v>
      </c>
      <c r="G710">
        <v>6.0779300000000003</v>
      </c>
      <c r="H710">
        <v>6.9122599999999998</v>
      </c>
      <c r="I710">
        <v>10.2105</v>
      </c>
      <c r="J710">
        <v>13.275400161743164</v>
      </c>
      <c r="K710">
        <v>17.386299999999999</v>
      </c>
      <c r="L710">
        <v>21.403500000000001</v>
      </c>
      <c r="M710">
        <v>24.132200000000001</v>
      </c>
      <c r="N710">
        <v>15.01023</v>
      </c>
    </row>
    <row r="711" spans="1:14" x14ac:dyDescent="0.35">
      <c r="A711" s="3">
        <v>3056</v>
      </c>
      <c r="B711">
        <v>23.807099999999998</v>
      </c>
      <c r="C711">
        <v>21.1096</v>
      </c>
      <c r="D711">
        <v>16.924900000000001</v>
      </c>
      <c r="E711">
        <v>11.453499794006348</v>
      </c>
      <c r="F711">
        <v>7.4295600000000004</v>
      </c>
      <c r="G711">
        <v>6.0779300000000003</v>
      </c>
      <c r="H711">
        <v>6.9122599999999998</v>
      </c>
      <c r="I711">
        <v>10.2105</v>
      </c>
      <c r="J711">
        <v>13.275400161743164</v>
      </c>
      <c r="K711">
        <v>17.386299999999999</v>
      </c>
      <c r="L711">
        <v>21.403500000000001</v>
      </c>
      <c r="M711">
        <v>24.132200000000001</v>
      </c>
      <c r="N711">
        <v>15.01023</v>
      </c>
    </row>
    <row r="712" spans="1:14" x14ac:dyDescent="0.35">
      <c r="A712" s="3">
        <v>3057</v>
      </c>
      <c r="B712">
        <v>23.873100000000001</v>
      </c>
      <c r="C712">
        <v>21.0291</v>
      </c>
      <c r="D712">
        <v>16.8323</v>
      </c>
      <c r="E712">
        <v>11.382100105285645</v>
      </c>
      <c r="F712">
        <v>7.4207200000000002</v>
      </c>
      <c r="G712">
        <v>6.0011700000000001</v>
      </c>
      <c r="H712">
        <v>6.8267699999999998</v>
      </c>
      <c r="I712">
        <v>10.193199999999999</v>
      </c>
      <c r="J712">
        <v>13.188300132751465</v>
      </c>
      <c r="K712">
        <v>17.439</v>
      </c>
      <c r="L712">
        <v>21.455200000000001</v>
      </c>
      <c r="M712">
        <v>24.1937</v>
      </c>
      <c r="N712">
        <v>14.986219999999999</v>
      </c>
    </row>
    <row r="713" spans="1:14" x14ac:dyDescent="0.35">
      <c r="A713" s="3">
        <v>3058</v>
      </c>
      <c r="B713">
        <v>23.807099999999998</v>
      </c>
      <c r="C713">
        <v>21.1096</v>
      </c>
      <c r="D713">
        <v>16.924900000000001</v>
      </c>
      <c r="E713">
        <v>11.453499794006348</v>
      </c>
      <c r="F713">
        <v>7.4295600000000004</v>
      </c>
      <c r="G713">
        <v>6.0779300000000003</v>
      </c>
      <c r="H713">
        <v>6.9122599999999998</v>
      </c>
      <c r="I713">
        <v>10.2105</v>
      </c>
      <c r="J713">
        <v>13.275400161743164</v>
      </c>
      <c r="K713">
        <v>17.386299999999999</v>
      </c>
      <c r="L713">
        <v>21.403500000000001</v>
      </c>
      <c r="M713">
        <v>24.132200000000001</v>
      </c>
      <c r="N713">
        <v>15.01023</v>
      </c>
    </row>
    <row r="714" spans="1:14" x14ac:dyDescent="0.35">
      <c r="A714" s="3">
        <v>3059</v>
      </c>
      <c r="B714">
        <v>23.779399999999999</v>
      </c>
      <c r="C714">
        <v>21.183599999999998</v>
      </c>
      <c r="D714">
        <v>17.081399999999999</v>
      </c>
      <c r="E714">
        <v>11.570799827575684</v>
      </c>
      <c r="F714">
        <v>7.4826800000000002</v>
      </c>
      <c r="G714">
        <v>6.0407500000000001</v>
      </c>
      <c r="H714">
        <v>6.9450500000000002</v>
      </c>
      <c r="I714">
        <v>10.255100000000001</v>
      </c>
      <c r="J714">
        <v>13.494000434875488</v>
      </c>
      <c r="K714">
        <v>17.584199999999999</v>
      </c>
      <c r="L714">
        <v>21.4162</v>
      </c>
      <c r="M714">
        <v>24.156400000000001</v>
      </c>
      <c r="N714">
        <v>15.082470000000001</v>
      </c>
    </row>
    <row r="715" spans="1:14" x14ac:dyDescent="0.35">
      <c r="A715" s="3">
        <v>3060</v>
      </c>
      <c r="B715">
        <v>23.790199999999999</v>
      </c>
      <c r="C715">
        <v>21.144500000000001</v>
      </c>
      <c r="D715">
        <v>17.006699999999999</v>
      </c>
      <c r="E715">
        <v>11.480299949645996</v>
      </c>
      <c r="F715">
        <v>7.48393</v>
      </c>
      <c r="G715">
        <v>6.0671099999999996</v>
      </c>
      <c r="H715">
        <v>6.8896499999999996</v>
      </c>
      <c r="I715">
        <v>10.2537</v>
      </c>
      <c r="J715">
        <v>13.29740047454834</v>
      </c>
      <c r="K715">
        <v>17.3674</v>
      </c>
      <c r="L715">
        <v>21.4117</v>
      </c>
      <c r="M715">
        <v>24.180900000000001</v>
      </c>
      <c r="N715">
        <v>15.03112</v>
      </c>
    </row>
    <row r="716" spans="1:14" x14ac:dyDescent="0.35">
      <c r="A716" s="3">
        <v>3061</v>
      </c>
      <c r="B716">
        <v>23.826899999999998</v>
      </c>
      <c r="C716">
        <v>21.262899999999998</v>
      </c>
      <c r="D716">
        <v>17.065799999999999</v>
      </c>
      <c r="E716">
        <v>11.536700248718262</v>
      </c>
      <c r="F716">
        <v>7.4929300000000003</v>
      </c>
      <c r="G716">
        <v>6.0705200000000001</v>
      </c>
      <c r="H716">
        <v>6.9220300000000003</v>
      </c>
      <c r="I716">
        <v>10.190799999999999</v>
      </c>
      <c r="J716">
        <v>13.346400260925293</v>
      </c>
      <c r="K716">
        <v>17.533200000000001</v>
      </c>
      <c r="L716">
        <v>21.392299999999999</v>
      </c>
      <c r="M716">
        <v>24.237200000000001</v>
      </c>
      <c r="N716">
        <v>15.07314</v>
      </c>
    </row>
    <row r="717" spans="1:14" x14ac:dyDescent="0.35">
      <c r="A717" s="3">
        <v>3062</v>
      </c>
      <c r="B717">
        <v>23.826899999999998</v>
      </c>
      <c r="C717">
        <v>21.262899999999998</v>
      </c>
      <c r="D717">
        <v>17.065799999999999</v>
      </c>
      <c r="E717">
        <v>11.536700248718262</v>
      </c>
      <c r="F717">
        <v>7.4929300000000003</v>
      </c>
      <c r="G717">
        <v>6.0705200000000001</v>
      </c>
      <c r="H717">
        <v>6.9220300000000003</v>
      </c>
      <c r="I717">
        <v>10.190799999999999</v>
      </c>
      <c r="J717">
        <v>13.346400260925293</v>
      </c>
      <c r="K717">
        <v>17.533200000000001</v>
      </c>
      <c r="L717">
        <v>21.392299999999999</v>
      </c>
      <c r="M717">
        <v>24.237200000000001</v>
      </c>
      <c r="N717">
        <v>15.07314</v>
      </c>
    </row>
    <row r="718" spans="1:14" x14ac:dyDescent="0.35">
      <c r="A718" s="3">
        <v>3063</v>
      </c>
      <c r="B718">
        <v>23.892600000000002</v>
      </c>
      <c r="C718">
        <v>21.1936</v>
      </c>
      <c r="D718">
        <v>17.221900000000002</v>
      </c>
      <c r="E718">
        <v>11.586099624633789</v>
      </c>
      <c r="F718">
        <v>7.5810300000000002</v>
      </c>
      <c r="G718">
        <v>6.0868700000000002</v>
      </c>
      <c r="H718">
        <v>6.9852299999999996</v>
      </c>
      <c r="I718">
        <v>10.426299999999999</v>
      </c>
      <c r="J718">
        <v>13.653599739074707</v>
      </c>
      <c r="K718">
        <v>17.799600000000002</v>
      </c>
      <c r="L718">
        <v>21.584399999999999</v>
      </c>
      <c r="M718">
        <v>24.294</v>
      </c>
      <c r="N718">
        <v>15.1921</v>
      </c>
    </row>
    <row r="719" spans="1:14" x14ac:dyDescent="0.35">
      <c r="A719" s="3">
        <v>3064</v>
      </c>
      <c r="B719">
        <v>24.151499999999999</v>
      </c>
      <c r="C719">
        <v>21.426200000000001</v>
      </c>
      <c r="D719">
        <v>17.372499999999999</v>
      </c>
      <c r="E719">
        <v>11.714200019836426</v>
      </c>
      <c r="F719">
        <v>7.6369899999999999</v>
      </c>
      <c r="G719">
        <v>6.0987600000000004</v>
      </c>
      <c r="H719">
        <v>6.8935700000000004</v>
      </c>
      <c r="I719">
        <v>10.423500000000001</v>
      </c>
      <c r="J719">
        <v>13.637800216674805</v>
      </c>
      <c r="K719">
        <v>17.7897</v>
      </c>
      <c r="L719">
        <v>21.676400000000001</v>
      </c>
      <c r="M719">
        <v>24.596900000000002</v>
      </c>
      <c r="N719">
        <v>15.284829999999999</v>
      </c>
    </row>
    <row r="720" spans="1:14" x14ac:dyDescent="0.35">
      <c r="A720" s="3">
        <v>3065</v>
      </c>
      <c r="B720">
        <v>23.937999999999999</v>
      </c>
      <c r="C720">
        <v>21.017800000000001</v>
      </c>
      <c r="D720">
        <v>16.842600000000001</v>
      </c>
      <c r="E720">
        <v>11.399800300598145</v>
      </c>
      <c r="F720">
        <v>7.4170100000000003</v>
      </c>
      <c r="G720">
        <v>6.0411900000000003</v>
      </c>
      <c r="H720">
        <v>6.8578799999999998</v>
      </c>
      <c r="I720">
        <v>10.072800000000001</v>
      </c>
      <c r="J720">
        <v>13.18589973449707</v>
      </c>
      <c r="K720">
        <v>17.402899999999999</v>
      </c>
      <c r="L720">
        <v>21.4876</v>
      </c>
      <c r="M720">
        <v>24.28</v>
      </c>
      <c r="N720">
        <v>14.995290000000001</v>
      </c>
    </row>
    <row r="721" spans="1:14" x14ac:dyDescent="0.35">
      <c r="A721" s="3">
        <v>3066</v>
      </c>
      <c r="B721">
        <v>23.937999999999999</v>
      </c>
      <c r="C721">
        <v>21.017800000000001</v>
      </c>
      <c r="D721">
        <v>16.842600000000001</v>
      </c>
      <c r="E721">
        <v>11.399800300598145</v>
      </c>
      <c r="F721">
        <v>7.4170100000000003</v>
      </c>
      <c r="G721">
        <v>6.0411900000000003</v>
      </c>
      <c r="H721">
        <v>6.8578799999999998</v>
      </c>
      <c r="I721">
        <v>10.072800000000001</v>
      </c>
      <c r="J721">
        <v>13.18589973449707</v>
      </c>
      <c r="K721">
        <v>17.402899999999999</v>
      </c>
      <c r="L721">
        <v>21.4876</v>
      </c>
      <c r="M721">
        <v>24.28</v>
      </c>
      <c r="N721">
        <v>14.995290000000001</v>
      </c>
    </row>
    <row r="722" spans="1:14" x14ac:dyDescent="0.35">
      <c r="A722" s="3">
        <v>3067</v>
      </c>
      <c r="B722">
        <v>23.937999999999999</v>
      </c>
      <c r="C722">
        <v>21.017800000000001</v>
      </c>
      <c r="D722">
        <v>16.842600000000001</v>
      </c>
      <c r="E722">
        <v>11.399800300598145</v>
      </c>
      <c r="F722">
        <v>7.4170100000000003</v>
      </c>
      <c r="G722">
        <v>6.0411900000000003</v>
      </c>
      <c r="H722">
        <v>6.8578799999999998</v>
      </c>
      <c r="I722">
        <v>10.072800000000001</v>
      </c>
      <c r="J722">
        <v>13.18589973449707</v>
      </c>
      <c r="K722">
        <v>17.402899999999999</v>
      </c>
      <c r="L722">
        <v>21.4876</v>
      </c>
      <c r="M722">
        <v>24.28</v>
      </c>
      <c r="N722">
        <v>14.995290000000001</v>
      </c>
    </row>
    <row r="723" spans="1:14" x14ac:dyDescent="0.35">
      <c r="A723" s="3">
        <v>3068</v>
      </c>
      <c r="B723">
        <v>23.937999999999999</v>
      </c>
      <c r="C723">
        <v>21.017800000000001</v>
      </c>
      <c r="D723">
        <v>16.842600000000001</v>
      </c>
      <c r="E723">
        <v>11.399800300598145</v>
      </c>
      <c r="F723">
        <v>7.4170100000000003</v>
      </c>
      <c r="G723">
        <v>6.0411900000000003</v>
      </c>
      <c r="H723">
        <v>6.8578799999999998</v>
      </c>
      <c r="I723">
        <v>10.072800000000001</v>
      </c>
      <c r="J723">
        <v>13.18589973449707</v>
      </c>
      <c r="K723">
        <v>17.402899999999999</v>
      </c>
      <c r="L723">
        <v>21.4876</v>
      </c>
      <c r="M723">
        <v>24.28</v>
      </c>
      <c r="N723">
        <v>14.995290000000001</v>
      </c>
    </row>
    <row r="724" spans="1:14" x14ac:dyDescent="0.35">
      <c r="A724" s="3">
        <v>3070</v>
      </c>
      <c r="B724">
        <v>23.873100000000001</v>
      </c>
      <c r="C724">
        <v>21.0291</v>
      </c>
      <c r="D724">
        <v>16.8323</v>
      </c>
      <c r="E724">
        <v>11.382100105285645</v>
      </c>
      <c r="F724">
        <v>7.4207200000000002</v>
      </c>
      <c r="G724">
        <v>6.0011700000000001</v>
      </c>
      <c r="H724">
        <v>6.8267699999999998</v>
      </c>
      <c r="I724">
        <v>10.193199999999999</v>
      </c>
      <c r="J724">
        <v>13.188300132751465</v>
      </c>
      <c r="K724">
        <v>17.439</v>
      </c>
      <c r="L724">
        <v>21.455200000000001</v>
      </c>
      <c r="M724">
        <v>24.1937</v>
      </c>
      <c r="N724">
        <v>14.986219999999999</v>
      </c>
    </row>
    <row r="725" spans="1:14" x14ac:dyDescent="0.35">
      <c r="A725" s="3">
        <v>3071</v>
      </c>
      <c r="B725">
        <v>23.873100000000001</v>
      </c>
      <c r="C725">
        <v>21.0291</v>
      </c>
      <c r="D725">
        <v>16.8323</v>
      </c>
      <c r="E725">
        <v>11.382100105285645</v>
      </c>
      <c r="F725">
        <v>7.4207200000000002</v>
      </c>
      <c r="G725">
        <v>6.0011700000000001</v>
      </c>
      <c r="H725">
        <v>6.8267699999999998</v>
      </c>
      <c r="I725">
        <v>10.193199999999999</v>
      </c>
      <c r="J725">
        <v>13.188300132751465</v>
      </c>
      <c r="K725">
        <v>17.439</v>
      </c>
      <c r="L725">
        <v>21.455200000000001</v>
      </c>
      <c r="M725">
        <v>24.1937</v>
      </c>
      <c r="N725">
        <v>14.986219999999999</v>
      </c>
    </row>
    <row r="726" spans="1:14" x14ac:dyDescent="0.35">
      <c r="A726" s="3">
        <v>3072</v>
      </c>
      <c r="B726">
        <v>23.873100000000001</v>
      </c>
      <c r="C726">
        <v>21.0291</v>
      </c>
      <c r="D726">
        <v>16.8323</v>
      </c>
      <c r="E726">
        <v>11.382100105285645</v>
      </c>
      <c r="F726">
        <v>7.4207200000000002</v>
      </c>
      <c r="G726">
        <v>6.0011700000000001</v>
      </c>
      <c r="H726">
        <v>6.8267699999999998</v>
      </c>
      <c r="I726">
        <v>10.193199999999999</v>
      </c>
      <c r="J726">
        <v>13.188300132751465</v>
      </c>
      <c r="K726">
        <v>17.439</v>
      </c>
      <c r="L726">
        <v>21.455200000000001</v>
      </c>
      <c r="M726">
        <v>24.1937</v>
      </c>
      <c r="N726">
        <v>14.986219999999999</v>
      </c>
    </row>
    <row r="727" spans="1:14" x14ac:dyDescent="0.35">
      <c r="A727" s="3">
        <v>3073</v>
      </c>
      <c r="B727">
        <v>23.805299999999999</v>
      </c>
      <c r="C727">
        <v>21.193000000000001</v>
      </c>
      <c r="D727">
        <v>16.990200000000002</v>
      </c>
      <c r="E727">
        <v>11.423000335693359</v>
      </c>
      <c r="F727">
        <v>7.4443299999999999</v>
      </c>
      <c r="G727">
        <v>5.9868899999999998</v>
      </c>
      <c r="H727">
        <v>6.8237899999999998</v>
      </c>
      <c r="I727">
        <v>10.1403</v>
      </c>
      <c r="J727">
        <v>13.204400062561035</v>
      </c>
      <c r="K727">
        <v>17.440899999999999</v>
      </c>
      <c r="L727">
        <v>21.428100000000001</v>
      </c>
      <c r="M727">
        <v>24.216000000000001</v>
      </c>
      <c r="N727">
        <v>15.00802</v>
      </c>
    </row>
    <row r="728" spans="1:14" x14ac:dyDescent="0.35">
      <c r="A728" s="3">
        <v>3074</v>
      </c>
      <c r="B728">
        <v>23.805299999999999</v>
      </c>
      <c r="C728">
        <v>21.193000000000001</v>
      </c>
      <c r="D728">
        <v>16.990200000000002</v>
      </c>
      <c r="E728">
        <v>11.423000335693359</v>
      </c>
      <c r="F728">
        <v>7.4443299999999999</v>
      </c>
      <c r="G728">
        <v>5.9868899999999998</v>
      </c>
      <c r="H728">
        <v>6.8237899999999998</v>
      </c>
      <c r="I728">
        <v>10.1403</v>
      </c>
      <c r="J728">
        <v>13.204400062561035</v>
      </c>
      <c r="K728">
        <v>17.440899999999999</v>
      </c>
      <c r="L728">
        <v>21.428100000000001</v>
      </c>
      <c r="M728">
        <v>24.216000000000001</v>
      </c>
      <c r="N728">
        <v>15.00802</v>
      </c>
    </row>
    <row r="729" spans="1:14" x14ac:dyDescent="0.35">
      <c r="A729" s="3">
        <v>3075</v>
      </c>
      <c r="B729">
        <v>23.894200000000001</v>
      </c>
      <c r="C729">
        <v>21.279</v>
      </c>
      <c r="D729">
        <v>17.0669</v>
      </c>
      <c r="E729">
        <v>11.502499580383301</v>
      </c>
      <c r="F729">
        <v>7.4530200000000004</v>
      </c>
      <c r="G729">
        <v>6.00359</v>
      </c>
      <c r="H729">
        <v>6.8688599999999997</v>
      </c>
      <c r="I729">
        <v>10.1067</v>
      </c>
      <c r="J729">
        <v>13.282999992370605</v>
      </c>
      <c r="K729">
        <v>17.484000000000002</v>
      </c>
      <c r="L729">
        <v>21.380600000000001</v>
      </c>
      <c r="M729">
        <v>24.292100000000001</v>
      </c>
      <c r="N729">
        <v>15.051209999999999</v>
      </c>
    </row>
    <row r="730" spans="1:14" x14ac:dyDescent="0.35">
      <c r="A730" s="3">
        <v>3076</v>
      </c>
      <c r="B730">
        <v>23.837599999999998</v>
      </c>
      <c r="C730">
        <v>21.266200000000001</v>
      </c>
      <c r="D730">
        <v>16.9682</v>
      </c>
      <c r="E730">
        <v>11.415300369262695</v>
      </c>
      <c r="F730">
        <v>7.4272099999999996</v>
      </c>
      <c r="G730">
        <v>5.9918100000000001</v>
      </c>
      <c r="H730">
        <v>6.7719399999999998</v>
      </c>
      <c r="I730">
        <v>10.0962</v>
      </c>
      <c r="J730">
        <v>13.263400077819824</v>
      </c>
      <c r="K730">
        <v>17.4498</v>
      </c>
      <c r="L730">
        <v>21.3872</v>
      </c>
      <c r="M730">
        <v>24.127099999999999</v>
      </c>
      <c r="N730">
        <v>15.000159999999999</v>
      </c>
    </row>
    <row r="731" spans="1:14" x14ac:dyDescent="0.35">
      <c r="A731" s="3">
        <v>3078</v>
      </c>
      <c r="B731">
        <v>23.937999999999999</v>
      </c>
      <c r="C731">
        <v>21.017800000000001</v>
      </c>
      <c r="D731">
        <v>16.842600000000001</v>
      </c>
      <c r="E731">
        <v>11.399800300598145</v>
      </c>
      <c r="F731">
        <v>7.4170100000000003</v>
      </c>
      <c r="G731">
        <v>6.0411900000000003</v>
      </c>
      <c r="H731">
        <v>6.8578799999999998</v>
      </c>
      <c r="I731">
        <v>10.072800000000001</v>
      </c>
      <c r="J731">
        <v>13.18589973449707</v>
      </c>
      <c r="K731">
        <v>17.402899999999999</v>
      </c>
      <c r="L731">
        <v>21.4876</v>
      </c>
      <c r="M731">
        <v>24.28</v>
      </c>
      <c r="N731">
        <v>14.995290000000001</v>
      </c>
    </row>
    <row r="732" spans="1:14" x14ac:dyDescent="0.35">
      <c r="A732" s="3">
        <v>3079</v>
      </c>
      <c r="B732">
        <v>23.7347</v>
      </c>
      <c r="C732">
        <v>20.941299999999998</v>
      </c>
      <c r="D732">
        <v>16.835000000000001</v>
      </c>
      <c r="E732">
        <v>11.340900421142578</v>
      </c>
      <c r="F732">
        <v>7.3531399999999998</v>
      </c>
      <c r="G732">
        <v>5.9931700000000001</v>
      </c>
      <c r="H732">
        <v>6.7585800000000003</v>
      </c>
      <c r="I732">
        <v>10.058999999999999</v>
      </c>
      <c r="J732">
        <v>13.131400108337402</v>
      </c>
      <c r="K732">
        <v>17.206900000000001</v>
      </c>
      <c r="L732">
        <v>21.311499999999999</v>
      </c>
      <c r="M732">
        <v>24.066299999999998</v>
      </c>
      <c r="N732">
        <v>14.89432</v>
      </c>
    </row>
    <row r="733" spans="1:14" x14ac:dyDescent="0.35">
      <c r="A733" s="3">
        <v>3081</v>
      </c>
      <c r="B733">
        <v>23.7347</v>
      </c>
      <c r="C733">
        <v>20.941299999999998</v>
      </c>
      <c r="D733">
        <v>16.835000000000001</v>
      </c>
      <c r="E733">
        <v>11.340900421142578</v>
      </c>
      <c r="F733">
        <v>7.3531399999999998</v>
      </c>
      <c r="G733">
        <v>5.9931700000000001</v>
      </c>
      <c r="H733">
        <v>6.7585800000000003</v>
      </c>
      <c r="I733">
        <v>10.058999999999999</v>
      </c>
      <c r="J733">
        <v>13.131400108337402</v>
      </c>
      <c r="K733">
        <v>17.206900000000001</v>
      </c>
      <c r="L733">
        <v>21.311499999999999</v>
      </c>
      <c r="M733">
        <v>24.066299999999998</v>
      </c>
      <c r="N733">
        <v>14.89432</v>
      </c>
    </row>
    <row r="734" spans="1:14" x14ac:dyDescent="0.35">
      <c r="A734" s="3">
        <v>3082</v>
      </c>
      <c r="B734">
        <v>23.837599999999998</v>
      </c>
      <c r="C734">
        <v>21.266200000000001</v>
      </c>
      <c r="D734">
        <v>16.9682</v>
      </c>
      <c r="E734">
        <v>11.415300369262695</v>
      </c>
      <c r="F734">
        <v>7.4272099999999996</v>
      </c>
      <c r="G734">
        <v>5.9918100000000001</v>
      </c>
      <c r="H734">
        <v>6.7719399999999998</v>
      </c>
      <c r="I734">
        <v>10.0962</v>
      </c>
      <c r="J734">
        <v>13.263400077819824</v>
      </c>
      <c r="K734">
        <v>17.4498</v>
      </c>
      <c r="L734">
        <v>21.3872</v>
      </c>
      <c r="M734">
        <v>24.127099999999999</v>
      </c>
      <c r="N734">
        <v>15.000159999999999</v>
      </c>
    </row>
    <row r="735" spans="1:14" x14ac:dyDescent="0.35">
      <c r="A735" s="3">
        <v>3083</v>
      </c>
      <c r="B735">
        <v>23.789200000000001</v>
      </c>
      <c r="C735">
        <v>21.0916</v>
      </c>
      <c r="D735">
        <v>16.9161</v>
      </c>
      <c r="E735">
        <v>11.340399742126465</v>
      </c>
      <c r="F735">
        <v>7.3773799999999996</v>
      </c>
      <c r="G735">
        <v>5.92842</v>
      </c>
      <c r="H735">
        <v>6.79488</v>
      </c>
      <c r="I735">
        <v>10.0695</v>
      </c>
      <c r="J735">
        <v>13.123299598693848</v>
      </c>
      <c r="K735">
        <v>17.305299999999999</v>
      </c>
      <c r="L735">
        <v>21.311299999999999</v>
      </c>
      <c r="M735">
        <v>24.109500000000001</v>
      </c>
      <c r="N735">
        <v>14.929740000000001</v>
      </c>
    </row>
    <row r="736" spans="1:14" x14ac:dyDescent="0.35">
      <c r="A736" s="3">
        <v>3084</v>
      </c>
      <c r="B736">
        <v>23.5885</v>
      </c>
      <c r="C736">
        <v>20.771799999999999</v>
      </c>
      <c r="D736">
        <v>16.7363</v>
      </c>
      <c r="E736">
        <v>11.267499923706055</v>
      </c>
      <c r="F736">
        <v>7.2910500000000003</v>
      </c>
      <c r="G736">
        <v>5.9678000000000004</v>
      </c>
      <c r="H736">
        <v>6.6691200000000004</v>
      </c>
      <c r="I736">
        <v>9.8920399999999997</v>
      </c>
      <c r="J736">
        <v>12.958800315856934</v>
      </c>
      <c r="K736">
        <v>16.9666</v>
      </c>
      <c r="L736">
        <v>21.292400000000001</v>
      </c>
      <c r="M736">
        <v>24.015999999999998</v>
      </c>
      <c r="N736">
        <v>14.784829999999999</v>
      </c>
    </row>
    <row r="737" spans="1:14" x14ac:dyDescent="0.35">
      <c r="A737" s="3">
        <v>3085</v>
      </c>
      <c r="B737">
        <v>23.640999999999998</v>
      </c>
      <c r="C737">
        <v>21.007100000000001</v>
      </c>
      <c r="D737">
        <v>16.874600000000001</v>
      </c>
      <c r="E737">
        <v>11.31879997253418</v>
      </c>
      <c r="F737">
        <v>7.3244400000000001</v>
      </c>
      <c r="G737">
        <v>5.9227299999999996</v>
      </c>
      <c r="H737">
        <v>6.67936</v>
      </c>
      <c r="I737">
        <v>9.99404</v>
      </c>
      <c r="J737">
        <v>13.014399528503418</v>
      </c>
      <c r="K737">
        <v>17.211400000000001</v>
      </c>
      <c r="L737">
        <v>21.348500000000001</v>
      </c>
      <c r="M737">
        <v>23.9621</v>
      </c>
      <c r="N737">
        <v>14.85821</v>
      </c>
    </row>
    <row r="738" spans="1:14" x14ac:dyDescent="0.35">
      <c r="A738" s="3">
        <v>3086</v>
      </c>
      <c r="B738">
        <v>23.789200000000001</v>
      </c>
      <c r="C738">
        <v>21.0916</v>
      </c>
      <c r="D738">
        <v>16.9161</v>
      </c>
      <c r="E738">
        <v>11.340399742126465</v>
      </c>
      <c r="F738">
        <v>7.3773799999999996</v>
      </c>
      <c r="G738">
        <v>5.92842</v>
      </c>
      <c r="H738">
        <v>6.79488</v>
      </c>
      <c r="I738">
        <v>10.0695</v>
      </c>
      <c r="J738">
        <v>13.123299598693848</v>
      </c>
      <c r="K738">
        <v>17.305299999999999</v>
      </c>
      <c r="L738">
        <v>21.311299999999999</v>
      </c>
      <c r="M738">
        <v>24.109500000000001</v>
      </c>
      <c r="N738">
        <v>14.929740000000001</v>
      </c>
    </row>
    <row r="739" spans="1:14" x14ac:dyDescent="0.35">
      <c r="A739" s="3">
        <v>3087</v>
      </c>
      <c r="B739">
        <v>23.640999999999998</v>
      </c>
      <c r="C739">
        <v>21.007100000000001</v>
      </c>
      <c r="D739">
        <v>16.874600000000001</v>
      </c>
      <c r="E739">
        <v>11.31879997253418</v>
      </c>
      <c r="F739">
        <v>7.3244400000000001</v>
      </c>
      <c r="G739">
        <v>5.9227299999999996</v>
      </c>
      <c r="H739">
        <v>6.67936</v>
      </c>
      <c r="I739">
        <v>9.99404</v>
      </c>
      <c r="J739">
        <v>13.014399528503418</v>
      </c>
      <c r="K739">
        <v>17.211400000000001</v>
      </c>
      <c r="L739">
        <v>21.348500000000001</v>
      </c>
      <c r="M739">
        <v>23.9621</v>
      </c>
      <c r="N739">
        <v>14.85821</v>
      </c>
    </row>
    <row r="740" spans="1:14" x14ac:dyDescent="0.35">
      <c r="A740" s="3">
        <v>3088</v>
      </c>
      <c r="B740">
        <v>23.640999999999998</v>
      </c>
      <c r="C740">
        <v>21.007100000000001</v>
      </c>
      <c r="D740">
        <v>16.874600000000001</v>
      </c>
      <c r="E740">
        <v>11.31879997253418</v>
      </c>
      <c r="F740">
        <v>7.3244400000000001</v>
      </c>
      <c r="G740">
        <v>5.9227299999999996</v>
      </c>
      <c r="H740">
        <v>6.67936</v>
      </c>
      <c r="I740">
        <v>9.99404</v>
      </c>
      <c r="J740">
        <v>13.014399528503418</v>
      </c>
      <c r="K740">
        <v>17.211400000000001</v>
      </c>
      <c r="L740">
        <v>21.348500000000001</v>
      </c>
      <c r="M740">
        <v>23.9621</v>
      </c>
      <c r="N740">
        <v>14.85821</v>
      </c>
    </row>
    <row r="741" spans="1:14" x14ac:dyDescent="0.35">
      <c r="A741" s="3">
        <v>3089</v>
      </c>
      <c r="B741">
        <v>23.763400000000001</v>
      </c>
      <c r="C741">
        <v>21.135100000000001</v>
      </c>
      <c r="D741">
        <v>16.841999999999999</v>
      </c>
      <c r="E741">
        <v>11.269399642944336</v>
      </c>
      <c r="F741">
        <v>7.2819500000000001</v>
      </c>
      <c r="G741">
        <v>5.9165200000000002</v>
      </c>
      <c r="H741">
        <v>6.5862299999999996</v>
      </c>
      <c r="I741">
        <v>9.9316600000000008</v>
      </c>
      <c r="J741">
        <v>13.037699699401855</v>
      </c>
      <c r="K741">
        <v>16.9526</v>
      </c>
      <c r="L741">
        <v>21.3352</v>
      </c>
      <c r="M741">
        <v>23.982399999999998</v>
      </c>
      <c r="N741">
        <v>14.836180000000001</v>
      </c>
    </row>
    <row r="742" spans="1:14" x14ac:dyDescent="0.35">
      <c r="A742" s="3">
        <v>3090</v>
      </c>
      <c r="B742">
        <v>23.8202</v>
      </c>
      <c r="C742">
        <v>21.194900000000001</v>
      </c>
      <c r="D742">
        <v>16.954899999999999</v>
      </c>
      <c r="E742">
        <v>11.350600242614746</v>
      </c>
      <c r="F742">
        <v>7.3823600000000003</v>
      </c>
      <c r="G742">
        <v>5.9428400000000003</v>
      </c>
      <c r="H742">
        <v>6.6985999999999999</v>
      </c>
      <c r="I742">
        <v>10.047800000000001</v>
      </c>
      <c r="J742">
        <v>13.227899551391602</v>
      </c>
      <c r="K742">
        <v>17.27</v>
      </c>
      <c r="L742">
        <v>21.525700000000001</v>
      </c>
      <c r="M742">
        <v>24.109200000000001</v>
      </c>
      <c r="N742">
        <v>14.960419999999999</v>
      </c>
    </row>
    <row r="743" spans="1:14" x14ac:dyDescent="0.35">
      <c r="A743" s="3">
        <v>3091</v>
      </c>
      <c r="B743">
        <v>23.763400000000001</v>
      </c>
      <c r="C743">
        <v>21.135100000000001</v>
      </c>
      <c r="D743">
        <v>16.841999999999999</v>
      </c>
      <c r="E743">
        <v>11.269399642944336</v>
      </c>
      <c r="F743">
        <v>7.2819500000000001</v>
      </c>
      <c r="G743">
        <v>5.9165200000000002</v>
      </c>
      <c r="H743">
        <v>6.5862299999999996</v>
      </c>
      <c r="I743">
        <v>9.9316600000000008</v>
      </c>
      <c r="J743">
        <v>13.037699699401855</v>
      </c>
      <c r="K743">
        <v>16.9526</v>
      </c>
      <c r="L743">
        <v>21.3352</v>
      </c>
      <c r="M743">
        <v>23.982399999999998</v>
      </c>
      <c r="N743">
        <v>14.836180000000001</v>
      </c>
    </row>
    <row r="744" spans="1:14" x14ac:dyDescent="0.35">
      <c r="A744" s="3">
        <v>3093</v>
      </c>
      <c r="B744">
        <v>23.5885</v>
      </c>
      <c r="C744">
        <v>20.771799999999999</v>
      </c>
      <c r="D744">
        <v>16.7363</v>
      </c>
      <c r="E744">
        <v>11.267499923706055</v>
      </c>
      <c r="F744">
        <v>7.2910500000000003</v>
      </c>
      <c r="G744">
        <v>5.9678000000000004</v>
      </c>
      <c r="H744">
        <v>6.6691200000000004</v>
      </c>
      <c r="I744">
        <v>9.8920399999999997</v>
      </c>
      <c r="J744">
        <v>12.958800315856934</v>
      </c>
      <c r="K744">
        <v>16.9666</v>
      </c>
      <c r="L744">
        <v>21.292400000000001</v>
      </c>
      <c r="M744">
        <v>24.015999999999998</v>
      </c>
      <c r="N744">
        <v>14.784829999999999</v>
      </c>
    </row>
    <row r="745" spans="1:14" x14ac:dyDescent="0.35">
      <c r="A745" s="3">
        <v>3094</v>
      </c>
      <c r="B745">
        <v>23.640999999999998</v>
      </c>
      <c r="C745">
        <v>21.007100000000001</v>
      </c>
      <c r="D745">
        <v>16.874600000000001</v>
      </c>
      <c r="E745">
        <v>11.31879997253418</v>
      </c>
      <c r="F745">
        <v>7.3244400000000001</v>
      </c>
      <c r="G745">
        <v>5.9227299999999996</v>
      </c>
      <c r="H745">
        <v>6.67936</v>
      </c>
      <c r="I745">
        <v>9.99404</v>
      </c>
      <c r="J745">
        <v>13.014399528503418</v>
      </c>
      <c r="K745">
        <v>17.211400000000001</v>
      </c>
      <c r="L745">
        <v>21.348500000000001</v>
      </c>
      <c r="M745">
        <v>23.9621</v>
      </c>
      <c r="N745">
        <v>14.85821</v>
      </c>
    </row>
    <row r="746" spans="1:14" x14ac:dyDescent="0.35">
      <c r="A746" s="3">
        <v>3095</v>
      </c>
      <c r="B746">
        <v>23.610600000000002</v>
      </c>
      <c r="C746">
        <v>20.993400000000001</v>
      </c>
      <c r="D746">
        <v>16.775200000000002</v>
      </c>
      <c r="E746">
        <v>11.252799987792969</v>
      </c>
      <c r="F746">
        <v>7.2772600000000001</v>
      </c>
      <c r="G746">
        <v>5.8920000000000003</v>
      </c>
      <c r="H746">
        <v>6.6059599999999996</v>
      </c>
      <c r="I746">
        <v>9.9417200000000001</v>
      </c>
      <c r="J746">
        <v>12.98390007019043</v>
      </c>
      <c r="K746">
        <v>16.9983</v>
      </c>
      <c r="L746">
        <v>21.258800000000001</v>
      </c>
      <c r="M746">
        <v>23.9</v>
      </c>
      <c r="N746">
        <v>14.79083</v>
      </c>
    </row>
    <row r="747" spans="1:14" x14ac:dyDescent="0.35">
      <c r="A747" s="3">
        <v>3096</v>
      </c>
      <c r="B747">
        <v>23.6633</v>
      </c>
      <c r="C747">
        <v>21.025700000000001</v>
      </c>
      <c r="D747">
        <v>16.775500000000001</v>
      </c>
      <c r="E747">
        <v>11.229800224304199</v>
      </c>
      <c r="F747">
        <v>7.22309</v>
      </c>
      <c r="G747">
        <v>5.8179499999999997</v>
      </c>
      <c r="H747">
        <v>6.5446200000000001</v>
      </c>
      <c r="I747">
        <v>9.8155000000000001</v>
      </c>
      <c r="J747">
        <v>12.968299865722656</v>
      </c>
      <c r="K747">
        <v>16.850100000000001</v>
      </c>
      <c r="L747">
        <v>21.077100000000002</v>
      </c>
      <c r="M747">
        <v>23.747299999999999</v>
      </c>
      <c r="N747">
        <v>14.72819</v>
      </c>
    </row>
    <row r="748" spans="1:14" x14ac:dyDescent="0.35">
      <c r="A748" s="3">
        <v>3097</v>
      </c>
      <c r="B748">
        <v>23.4633</v>
      </c>
      <c r="C748">
        <v>20.9481</v>
      </c>
      <c r="D748">
        <v>16.712499999999999</v>
      </c>
      <c r="E748">
        <v>11.195199966430664</v>
      </c>
      <c r="F748">
        <v>7.1763599999999999</v>
      </c>
      <c r="G748">
        <v>5.7959800000000001</v>
      </c>
      <c r="H748">
        <v>6.5631000000000004</v>
      </c>
      <c r="I748">
        <v>9.6785300000000003</v>
      </c>
      <c r="J748">
        <v>12.815099716186523</v>
      </c>
      <c r="K748">
        <v>16.5702</v>
      </c>
      <c r="L748">
        <v>21.161899999999999</v>
      </c>
      <c r="M748">
        <v>23.680900000000001</v>
      </c>
      <c r="N748">
        <v>14.64676</v>
      </c>
    </row>
    <row r="749" spans="1:14" x14ac:dyDescent="0.35">
      <c r="A749" s="3">
        <v>3099</v>
      </c>
      <c r="B749">
        <v>23.628599999999999</v>
      </c>
      <c r="C749">
        <v>20.863299999999999</v>
      </c>
      <c r="D749">
        <v>16.677900000000001</v>
      </c>
      <c r="E749">
        <v>11.235899925231934</v>
      </c>
      <c r="F749">
        <v>7.22994</v>
      </c>
      <c r="G749">
        <v>5.7455699999999998</v>
      </c>
      <c r="H749">
        <v>6.4128299999999996</v>
      </c>
      <c r="I749">
        <v>9.7533899999999996</v>
      </c>
      <c r="J749">
        <v>12.920700073242188</v>
      </c>
      <c r="K749">
        <v>16.7578</v>
      </c>
      <c r="L749">
        <v>20.890699999999999</v>
      </c>
      <c r="M749">
        <v>23.624099999999999</v>
      </c>
      <c r="N749">
        <v>14.645060000000001</v>
      </c>
    </row>
    <row r="750" spans="1:14" x14ac:dyDescent="0.35">
      <c r="A750" s="3">
        <v>3101</v>
      </c>
      <c r="B750">
        <v>23.813099999999999</v>
      </c>
      <c r="C750">
        <v>20.946899999999999</v>
      </c>
      <c r="D750">
        <v>16.7714</v>
      </c>
      <c r="E750">
        <v>11.343000411987305</v>
      </c>
      <c r="F750">
        <v>7.3541299999999996</v>
      </c>
      <c r="G750">
        <v>6.0277099999999999</v>
      </c>
      <c r="H750">
        <v>6.7653600000000003</v>
      </c>
      <c r="I750">
        <v>10.013</v>
      </c>
      <c r="J750">
        <v>13.097700119018555</v>
      </c>
      <c r="K750">
        <v>17.165199999999999</v>
      </c>
      <c r="L750">
        <v>21.331099999999999</v>
      </c>
      <c r="M750">
        <v>24.139399999999998</v>
      </c>
      <c r="N750">
        <v>14.89733</v>
      </c>
    </row>
    <row r="751" spans="1:14" x14ac:dyDescent="0.35">
      <c r="A751" s="3">
        <v>3102</v>
      </c>
      <c r="B751">
        <v>23.813099999999999</v>
      </c>
      <c r="C751">
        <v>20.946899999999999</v>
      </c>
      <c r="D751">
        <v>16.7714</v>
      </c>
      <c r="E751">
        <v>11.343000411987305</v>
      </c>
      <c r="F751">
        <v>7.3541299999999996</v>
      </c>
      <c r="G751">
        <v>6.0277099999999999</v>
      </c>
      <c r="H751">
        <v>6.7653600000000003</v>
      </c>
      <c r="I751">
        <v>10.013</v>
      </c>
      <c r="J751">
        <v>13.097700119018555</v>
      </c>
      <c r="K751">
        <v>17.165199999999999</v>
      </c>
      <c r="L751">
        <v>21.331099999999999</v>
      </c>
      <c r="M751">
        <v>24.139399999999998</v>
      </c>
      <c r="N751">
        <v>14.89733</v>
      </c>
    </row>
    <row r="752" spans="1:14" x14ac:dyDescent="0.35">
      <c r="A752" s="3">
        <v>3103</v>
      </c>
      <c r="B752">
        <v>23.620699999999999</v>
      </c>
      <c r="C752">
        <v>20.894500000000001</v>
      </c>
      <c r="D752">
        <v>16.6831</v>
      </c>
      <c r="E752">
        <v>11.206700325012207</v>
      </c>
      <c r="F752">
        <v>7.2827599999999997</v>
      </c>
      <c r="G752">
        <v>5.95939</v>
      </c>
      <c r="H752">
        <v>6.6839700000000004</v>
      </c>
      <c r="I752">
        <v>9.8900900000000007</v>
      </c>
      <c r="J752">
        <v>12.883099555969238</v>
      </c>
      <c r="K752">
        <v>17.0427</v>
      </c>
      <c r="L752">
        <v>21.305199999999999</v>
      </c>
      <c r="M752">
        <v>23.966699999999999</v>
      </c>
      <c r="N752">
        <v>14.78491</v>
      </c>
    </row>
    <row r="753" spans="1:14" x14ac:dyDescent="0.35">
      <c r="A753" s="3">
        <v>3104</v>
      </c>
      <c r="B753">
        <v>23.620699999999999</v>
      </c>
      <c r="C753">
        <v>20.894500000000001</v>
      </c>
      <c r="D753">
        <v>16.6831</v>
      </c>
      <c r="E753">
        <v>11.206700325012207</v>
      </c>
      <c r="F753">
        <v>7.2827599999999997</v>
      </c>
      <c r="G753">
        <v>5.95939</v>
      </c>
      <c r="H753">
        <v>6.6839700000000004</v>
      </c>
      <c r="I753">
        <v>9.8900900000000007</v>
      </c>
      <c r="J753">
        <v>12.883099555969238</v>
      </c>
      <c r="K753">
        <v>17.0427</v>
      </c>
      <c r="L753">
        <v>21.305199999999999</v>
      </c>
      <c r="M753">
        <v>23.966699999999999</v>
      </c>
      <c r="N753">
        <v>14.78491</v>
      </c>
    </row>
    <row r="754" spans="1:14" x14ac:dyDescent="0.35">
      <c r="A754" s="3">
        <v>3105</v>
      </c>
      <c r="B754">
        <v>23.5885</v>
      </c>
      <c r="C754">
        <v>20.771799999999999</v>
      </c>
      <c r="D754">
        <v>16.7363</v>
      </c>
      <c r="E754">
        <v>11.267499923706055</v>
      </c>
      <c r="F754">
        <v>7.2910500000000003</v>
      </c>
      <c r="G754">
        <v>5.9678000000000004</v>
      </c>
      <c r="H754">
        <v>6.6691200000000004</v>
      </c>
      <c r="I754">
        <v>9.8920399999999997</v>
      </c>
      <c r="J754">
        <v>12.958800315856934</v>
      </c>
      <c r="K754">
        <v>16.9666</v>
      </c>
      <c r="L754">
        <v>21.292400000000001</v>
      </c>
      <c r="M754">
        <v>24.015999999999998</v>
      </c>
      <c r="N754">
        <v>14.784829999999999</v>
      </c>
    </row>
    <row r="755" spans="1:14" x14ac:dyDescent="0.35">
      <c r="A755" s="3">
        <v>3106</v>
      </c>
      <c r="B755">
        <v>23.5884</v>
      </c>
      <c r="C755">
        <v>20.81</v>
      </c>
      <c r="D755">
        <v>16.680800000000001</v>
      </c>
      <c r="E755">
        <v>11.179100036621094</v>
      </c>
      <c r="F755">
        <v>7.2133599999999998</v>
      </c>
      <c r="G755">
        <v>5.9289100000000001</v>
      </c>
      <c r="H755">
        <v>6.6115500000000003</v>
      </c>
      <c r="I755">
        <v>9.8385300000000004</v>
      </c>
      <c r="J755">
        <v>12.846199989318848</v>
      </c>
      <c r="K755">
        <v>16.8386</v>
      </c>
      <c r="L755">
        <v>21.2653</v>
      </c>
      <c r="M755">
        <v>23.86</v>
      </c>
      <c r="N755">
        <v>14.721730000000001</v>
      </c>
    </row>
    <row r="756" spans="1:14" x14ac:dyDescent="0.35">
      <c r="A756" s="3">
        <v>3107</v>
      </c>
      <c r="B756">
        <v>23.5885</v>
      </c>
      <c r="C756">
        <v>20.771799999999999</v>
      </c>
      <c r="D756">
        <v>16.7363</v>
      </c>
      <c r="E756">
        <v>11.267499923706055</v>
      </c>
      <c r="F756">
        <v>7.2910500000000003</v>
      </c>
      <c r="G756">
        <v>5.9678000000000004</v>
      </c>
      <c r="H756">
        <v>6.6691200000000004</v>
      </c>
      <c r="I756">
        <v>9.8920399999999997</v>
      </c>
      <c r="J756">
        <v>12.958800315856934</v>
      </c>
      <c r="K756">
        <v>16.9666</v>
      </c>
      <c r="L756">
        <v>21.292400000000001</v>
      </c>
      <c r="M756">
        <v>24.015999999999998</v>
      </c>
      <c r="N756">
        <v>14.784829999999999</v>
      </c>
    </row>
    <row r="757" spans="1:14" x14ac:dyDescent="0.35">
      <c r="A757" s="3">
        <v>3108</v>
      </c>
      <c r="B757">
        <v>23.620699999999999</v>
      </c>
      <c r="C757">
        <v>20.894500000000001</v>
      </c>
      <c r="D757">
        <v>16.6831</v>
      </c>
      <c r="E757">
        <v>11.206700325012207</v>
      </c>
      <c r="F757">
        <v>7.2827599999999997</v>
      </c>
      <c r="G757">
        <v>5.95939</v>
      </c>
      <c r="H757">
        <v>6.6839700000000004</v>
      </c>
      <c r="I757">
        <v>9.8900900000000007</v>
      </c>
      <c r="J757">
        <v>12.883099555969238</v>
      </c>
      <c r="K757">
        <v>17.0427</v>
      </c>
      <c r="L757">
        <v>21.305199999999999</v>
      </c>
      <c r="M757">
        <v>23.966699999999999</v>
      </c>
      <c r="N757">
        <v>14.78491</v>
      </c>
    </row>
    <row r="758" spans="1:14" x14ac:dyDescent="0.35">
      <c r="A758" s="3">
        <v>3109</v>
      </c>
      <c r="B758">
        <v>23.571200000000001</v>
      </c>
      <c r="C758">
        <v>20.7652</v>
      </c>
      <c r="D758">
        <v>16.643000000000001</v>
      </c>
      <c r="E758">
        <v>11.11970043182373</v>
      </c>
      <c r="F758">
        <v>7.2417499999999997</v>
      </c>
      <c r="G758">
        <v>5.88645</v>
      </c>
      <c r="H758">
        <v>6.6280999999999999</v>
      </c>
      <c r="I758">
        <v>9.8249399999999998</v>
      </c>
      <c r="J758">
        <v>12.775500297546387</v>
      </c>
      <c r="K758">
        <v>16.9008</v>
      </c>
      <c r="L758">
        <v>21.235700000000001</v>
      </c>
      <c r="M758">
        <v>23.8294</v>
      </c>
      <c r="N758">
        <v>14.70181</v>
      </c>
    </row>
    <row r="759" spans="1:14" x14ac:dyDescent="0.35">
      <c r="A759" s="3">
        <v>3111</v>
      </c>
      <c r="B759">
        <v>23.481400000000001</v>
      </c>
      <c r="C759">
        <v>20.784400000000002</v>
      </c>
      <c r="D759">
        <v>16.604500000000002</v>
      </c>
      <c r="E759">
        <v>11.091099739074707</v>
      </c>
      <c r="F759">
        <v>7.2176600000000004</v>
      </c>
      <c r="G759">
        <v>5.8357700000000001</v>
      </c>
      <c r="H759">
        <v>6.59619</v>
      </c>
      <c r="I759">
        <v>9.7582100000000001</v>
      </c>
      <c r="J759">
        <v>12.728099822998047</v>
      </c>
      <c r="K759">
        <v>16.734400000000001</v>
      </c>
      <c r="L759">
        <v>21.154</v>
      </c>
      <c r="M759">
        <v>23.724299999999999</v>
      </c>
      <c r="N759">
        <v>14.6425</v>
      </c>
    </row>
    <row r="760" spans="1:14" x14ac:dyDescent="0.35">
      <c r="A760" s="3">
        <v>3113</v>
      </c>
      <c r="B760">
        <v>23.6111</v>
      </c>
      <c r="C760">
        <v>20.886700000000001</v>
      </c>
      <c r="D760">
        <v>16.686800000000002</v>
      </c>
      <c r="E760">
        <v>11.165499687194824</v>
      </c>
      <c r="F760">
        <v>7.1754199999999999</v>
      </c>
      <c r="G760">
        <v>5.8739299999999997</v>
      </c>
      <c r="H760">
        <v>6.6122199999999998</v>
      </c>
      <c r="I760">
        <v>9.8121200000000002</v>
      </c>
      <c r="J760">
        <v>12.798800468444824</v>
      </c>
      <c r="K760">
        <v>16.687100000000001</v>
      </c>
      <c r="L760">
        <v>21.204899999999999</v>
      </c>
      <c r="M760">
        <v>23.807500000000001</v>
      </c>
      <c r="N760">
        <v>14.69351</v>
      </c>
    </row>
    <row r="761" spans="1:14" x14ac:dyDescent="0.35">
      <c r="A761" s="3">
        <v>3114</v>
      </c>
      <c r="B761">
        <v>23.481400000000001</v>
      </c>
      <c r="C761">
        <v>20.784400000000002</v>
      </c>
      <c r="D761">
        <v>16.604500000000002</v>
      </c>
      <c r="E761">
        <v>11.091099739074707</v>
      </c>
      <c r="F761">
        <v>7.2176600000000004</v>
      </c>
      <c r="G761">
        <v>5.8357700000000001</v>
      </c>
      <c r="H761">
        <v>6.59619</v>
      </c>
      <c r="I761">
        <v>9.7582100000000001</v>
      </c>
      <c r="J761">
        <v>12.728099822998047</v>
      </c>
      <c r="K761">
        <v>16.734400000000001</v>
      </c>
      <c r="L761">
        <v>21.154</v>
      </c>
      <c r="M761">
        <v>23.724299999999999</v>
      </c>
      <c r="N761">
        <v>14.6425</v>
      </c>
    </row>
    <row r="762" spans="1:14" x14ac:dyDescent="0.35">
      <c r="A762" s="3">
        <v>3115</v>
      </c>
      <c r="B762">
        <v>23.5852</v>
      </c>
      <c r="C762">
        <v>20.896799999999999</v>
      </c>
      <c r="D762">
        <v>16.6372</v>
      </c>
      <c r="E762">
        <v>11.197600364685059</v>
      </c>
      <c r="F762">
        <v>7.2156099999999999</v>
      </c>
      <c r="G762">
        <v>5.84152</v>
      </c>
      <c r="H762">
        <v>6.5549099999999996</v>
      </c>
      <c r="I762">
        <v>9.7331800000000008</v>
      </c>
      <c r="J762">
        <v>12.700099945068359</v>
      </c>
      <c r="K762">
        <v>16.528099999999998</v>
      </c>
      <c r="L762">
        <v>21.126899999999999</v>
      </c>
      <c r="M762">
        <v>23.761199999999999</v>
      </c>
      <c r="N762">
        <v>14.64819</v>
      </c>
    </row>
    <row r="763" spans="1:14" x14ac:dyDescent="0.35">
      <c r="A763" s="3">
        <v>3116</v>
      </c>
      <c r="B763">
        <v>23.591000000000001</v>
      </c>
      <c r="C763">
        <v>20.903500000000001</v>
      </c>
      <c r="D763">
        <v>16.474599999999999</v>
      </c>
      <c r="E763">
        <v>11.133500099182129</v>
      </c>
      <c r="F763">
        <v>7.2215699999999998</v>
      </c>
      <c r="G763">
        <v>5.8598600000000003</v>
      </c>
      <c r="H763">
        <v>6.5489199999999999</v>
      </c>
      <c r="I763">
        <v>9.6876800000000003</v>
      </c>
      <c r="J763">
        <v>12.453100204467773</v>
      </c>
      <c r="K763">
        <v>16.436699999999998</v>
      </c>
      <c r="L763">
        <v>21.107399999999998</v>
      </c>
      <c r="M763">
        <v>23.701699999999999</v>
      </c>
      <c r="N763">
        <v>14.59329</v>
      </c>
    </row>
    <row r="764" spans="1:14" x14ac:dyDescent="0.35">
      <c r="A764" s="3">
        <v>3121</v>
      </c>
      <c r="B764">
        <v>23.937999999999999</v>
      </c>
      <c r="C764">
        <v>21.017800000000001</v>
      </c>
      <c r="D764">
        <v>16.842600000000001</v>
      </c>
      <c r="E764">
        <v>11.399800300598145</v>
      </c>
      <c r="F764">
        <v>7.4170100000000003</v>
      </c>
      <c r="G764">
        <v>6.0411900000000003</v>
      </c>
      <c r="H764">
        <v>6.8578799999999998</v>
      </c>
      <c r="I764">
        <v>10.072800000000001</v>
      </c>
      <c r="J764">
        <v>13.18589973449707</v>
      </c>
      <c r="K764">
        <v>17.402899999999999</v>
      </c>
      <c r="L764">
        <v>21.4876</v>
      </c>
      <c r="M764">
        <v>24.28</v>
      </c>
      <c r="N764">
        <v>14.995290000000001</v>
      </c>
    </row>
    <row r="765" spans="1:14" x14ac:dyDescent="0.35">
      <c r="A765" s="3">
        <v>3122</v>
      </c>
      <c r="B765">
        <v>23.938199999999998</v>
      </c>
      <c r="C765">
        <v>20.988900000000001</v>
      </c>
      <c r="D765">
        <v>16.768599999999999</v>
      </c>
      <c r="E765">
        <v>11.281299591064453</v>
      </c>
      <c r="F765">
        <v>7.3531199999999997</v>
      </c>
      <c r="G765">
        <v>6.0062600000000002</v>
      </c>
      <c r="H765">
        <v>6.82254</v>
      </c>
      <c r="I765">
        <v>10.039099999999999</v>
      </c>
      <c r="J765">
        <v>13.031900405883789</v>
      </c>
      <c r="K765">
        <v>17.250399999999999</v>
      </c>
      <c r="L765">
        <v>21.518699999999999</v>
      </c>
      <c r="M765">
        <v>24.133700000000001</v>
      </c>
      <c r="N765">
        <v>14.92773</v>
      </c>
    </row>
    <row r="766" spans="1:14" x14ac:dyDescent="0.35">
      <c r="A766" s="3">
        <v>3123</v>
      </c>
      <c r="B766">
        <v>23.938199999999998</v>
      </c>
      <c r="C766">
        <v>20.988900000000001</v>
      </c>
      <c r="D766">
        <v>16.768599999999999</v>
      </c>
      <c r="E766">
        <v>11.281299591064453</v>
      </c>
      <c r="F766">
        <v>7.3531199999999997</v>
      </c>
      <c r="G766">
        <v>6.0062600000000002</v>
      </c>
      <c r="H766">
        <v>6.82254</v>
      </c>
      <c r="I766">
        <v>10.039099999999999</v>
      </c>
      <c r="J766">
        <v>13.031900405883789</v>
      </c>
      <c r="K766">
        <v>17.250399999999999</v>
      </c>
      <c r="L766">
        <v>21.518699999999999</v>
      </c>
      <c r="M766">
        <v>24.133700000000001</v>
      </c>
      <c r="N766">
        <v>14.92773</v>
      </c>
    </row>
    <row r="767" spans="1:14" x14ac:dyDescent="0.35">
      <c r="A767" s="3">
        <v>3124</v>
      </c>
      <c r="B767">
        <v>23.792400000000001</v>
      </c>
      <c r="C767">
        <v>20.888100000000001</v>
      </c>
      <c r="D767">
        <v>16.738</v>
      </c>
      <c r="E767">
        <v>11.228899955749512</v>
      </c>
      <c r="F767">
        <v>7.3144099999999996</v>
      </c>
      <c r="G767">
        <v>5.9386400000000004</v>
      </c>
      <c r="H767">
        <v>6.7914199999999996</v>
      </c>
      <c r="I767">
        <v>9.9051799999999997</v>
      </c>
      <c r="J767">
        <v>12.894900321960449</v>
      </c>
      <c r="K767">
        <v>17.069600000000001</v>
      </c>
      <c r="L767">
        <v>21.351600000000001</v>
      </c>
      <c r="M767">
        <v>23.909500000000001</v>
      </c>
      <c r="N767">
        <v>14.81855</v>
      </c>
    </row>
    <row r="768" spans="1:14" x14ac:dyDescent="0.35">
      <c r="A768" s="3">
        <v>3125</v>
      </c>
      <c r="B768">
        <v>23.792400000000001</v>
      </c>
      <c r="C768">
        <v>20.888100000000001</v>
      </c>
      <c r="D768">
        <v>16.738</v>
      </c>
      <c r="E768">
        <v>11.228899955749512</v>
      </c>
      <c r="F768">
        <v>7.3144099999999996</v>
      </c>
      <c r="G768">
        <v>5.9386400000000004</v>
      </c>
      <c r="H768">
        <v>6.7914199999999996</v>
      </c>
      <c r="I768">
        <v>9.9051799999999997</v>
      </c>
      <c r="J768">
        <v>12.894900321960449</v>
      </c>
      <c r="K768">
        <v>17.069600000000001</v>
      </c>
      <c r="L768">
        <v>21.351600000000001</v>
      </c>
      <c r="M768">
        <v>23.909500000000001</v>
      </c>
      <c r="N768">
        <v>14.81855</v>
      </c>
    </row>
    <row r="769" spans="1:14" x14ac:dyDescent="0.35">
      <c r="A769" s="3">
        <v>3126</v>
      </c>
      <c r="B769">
        <v>23.792400000000001</v>
      </c>
      <c r="C769">
        <v>20.888100000000001</v>
      </c>
      <c r="D769">
        <v>16.738</v>
      </c>
      <c r="E769">
        <v>11.228899955749512</v>
      </c>
      <c r="F769">
        <v>7.3144099999999996</v>
      </c>
      <c r="G769">
        <v>5.9386400000000004</v>
      </c>
      <c r="H769">
        <v>6.7914199999999996</v>
      </c>
      <c r="I769">
        <v>9.9051799999999997</v>
      </c>
      <c r="J769">
        <v>12.894900321960449</v>
      </c>
      <c r="K769">
        <v>17.069600000000001</v>
      </c>
      <c r="L769">
        <v>21.351600000000001</v>
      </c>
      <c r="M769">
        <v>23.909500000000001</v>
      </c>
      <c r="N769">
        <v>14.81855</v>
      </c>
    </row>
    <row r="770" spans="1:14" x14ac:dyDescent="0.35">
      <c r="A770" s="3">
        <v>3127</v>
      </c>
      <c r="B770">
        <v>23.620699999999999</v>
      </c>
      <c r="C770">
        <v>20.894500000000001</v>
      </c>
      <c r="D770">
        <v>16.6831</v>
      </c>
      <c r="E770">
        <v>11.206700325012207</v>
      </c>
      <c r="F770">
        <v>7.2827599999999997</v>
      </c>
      <c r="G770">
        <v>5.95939</v>
      </c>
      <c r="H770">
        <v>6.6839700000000004</v>
      </c>
      <c r="I770">
        <v>9.8900900000000007</v>
      </c>
      <c r="J770">
        <v>12.883099555969238</v>
      </c>
      <c r="K770">
        <v>17.0427</v>
      </c>
      <c r="L770">
        <v>21.305199999999999</v>
      </c>
      <c r="M770">
        <v>23.966699999999999</v>
      </c>
      <c r="N770">
        <v>14.78491</v>
      </c>
    </row>
    <row r="771" spans="1:14" x14ac:dyDescent="0.35">
      <c r="A771" s="3">
        <v>3128</v>
      </c>
      <c r="B771">
        <v>23.792400000000001</v>
      </c>
      <c r="C771">
        <v>20.888100000000001</v>
      </c>
      <c r="D771">
        <v>16.738</v>
      </c>
      <c r="E771">
        <v>11.228899955749512</v>
      </c>
      <c r="F771">
        <v>7.3144099999999996</v>
      </c>
      <c r="G771">
        <v>5.9386400000000004</v>
      </c>
      <c r="H771">
        <v>6.7914199999999996</v>
      </c>
      <c r="I771">
        <v>9.9051799999999997</v>
      </c>
      <c r="J771">
        <v>12.894900321960449</v>
      </c>
      <c r="K771">
        <v>17.069600000000001</v>
      </c>
      <c r="L771">
        <v>21.351600000000001</v>
      </c>
      <c r="M771">
        <v>23.909500000000001</v>
      </c>
      <c r="N771">
        <v>14.81855</v>
      </c>
    </row>
    <row r="772" spans="1:14" x14ac:dyDescent="0.35">
      <c r="A772" s="3">
        <v>3129</v>
      </c>
      <c r="B772">
        <v>23.620699999999999</v>
      </c>
      <c r="C772">
        <v>20.894500000000001</v>
      </c>
      <c r="D772">
        <v>16.6831</v>
      </c>
      <c r="E772">
        <v>11.206700325012207</v>
      </c>
      <c r="F772">
        <v>7.2827599999999997</v>
      </c>
      <c r="G772">
        <v>5.95939</v>
      </c>
      <c r="H772">
        <v>6.6839700000000004</v>
      </c>
      <c r="I772">
        <v>9.8900900000000007</v>
      </c>
      <c r="J772">
        <v>12.883099555969238</v>
      </c>
      <c r="K772">
        <v>17.0427</v>
      </c>
      <c r="L772">
        <v>21.305199999999999</v>
      </c>
      <c r="M772">
        <v>23.966699999999999</v>
      </c>
      <c r="N772">
        <v>14.78491</v>
      </c>
    </row>
    <row r="773" spans="1:14" x14ac:dyDescent="0.35">
      <c r="A773" s="3">
        <v>3130</v>
      </c>
      <c r="B773">
        <v>23.571200000000001</v>
      </c>
      <c r="C773">
        <v>20.7652</v>
      </c>
      <c r="D773">
        <v>16.643000000000001</v>
      </c>
      <c r="E773">
        <v>11.11970043182373</v>
      </c>
      <c r="F773">
        <v>7.2417499999999997</v>
      </c>
      <c r="G773">
        <v>5.88645</v>
      </c>
      <c r="H773">
        <v>6.6280999999999999</v>
      </c>
      <c r="I773">
        <v>9.8249399999999998</v>
      </c>
      <c r="J773">
        <v>12.775500297546387</v>
      </c>
      <c r="K773">
        <v>16.9008</v>
      </c>
      <c r="L773">
        <v>21.235700000000001</v>
      </c>
      <c r="M773">
        <v>23.8294</v>
      </c>
      <c r="N773">
        <v>14.70181</v>
      </c>
    </row>
    <row r="774" spans="1:14" x14ac:dyDescent="0.35">
      <c r="A774" s="3">
        <v>3131</v>
      </c>
      <c r="B774">
        <v>23.571200000000001</v>
      </c>
      <c r="C774">
        <v>20.7652</v>
      </c>
      <c r="D774">
        <v>16.643000000000001</v>
      </c>
      <c r="E774">
        <v>11.11970043182373</v>
      </c>
      <c r="F774">
        <v>7.2417499999999997</v>
      </c>
      <c r="G774">
        <v>5.88645</v>
      </c>
      <c r="H774">
        <v>6.6280999999999999</v>
      </c>
      <c r="I774">
        <v>9.8249399999999998</v>
      </c>
      <c r="J774">
        <v>12.775500297546387</v>
      </c>
      <c r="K774">
        <v>16.9008</v>
      </c>
      <c r="L774">
        <v>21.235700000000001</v>
      </c>
      <c r="M774">
        <v>23.8294</v>
      </c>
      <c r="N774">
        <v>14.70181</v>
      </c>
    </row>
    <row r="775" spans="1:14" x14ac:dyDescent="0.35">
      <c r="A775" s="3">
        <v>3132</v>
      </c>
      <c r="B775">
        <v>23.481400000000001</v>
      </c>
      <c r="C775">
        <v>20.784400000000002</v>
      </c>
      <c r="D775">
        <v>16.604500000000002</v>
      </c>
      <c r="E775">
        <v>11.091099739074707</v>
      </c>
      <c r="F775">
        <v>7.2176600000000004</v>
      </c>
      <c r="G775">
        <v>5.8357700000000001</v>
      </c>
      <c r="H775">
        <v>6.59619</v>
      </c>
      <c r="I775">
        <v>9.7582100000000001</v>
      </c>
      <c r="J775">
        <v>12.728099822998047</v>
      </c>
      <c r="K775">
        <v>16.734400000000001</v>
      </c>
      <c r="L775">
        <v>21.154</v>
      </c>
      <c r="M775">
        <v>23.724299999999999</v>
      </c>
      <c r="N775">
        <v>14.6425</v>
      </c>
    </row>
    <row r="776" spans="1:14" x14ac:dyDescent="0.35">
      <c r="A776" s="3">
        <v>3133</v>
      </c>
      <c r="B776">
        <v>23.482500000000002</v>
      </c>
      <c r="C776">
        <v>20.6921</v>
      </c>
      <c r="D776">
        <v>16.540500000000002</v>
      </c>
      <c r="E776">
        <v>11.074399948120117</v>
      </c>
      <c r="F776">
        <v>7.2745699999999998</v>
      </c>
      <c r="G776">
        <v>5.8221800000000004</v>
      </c>
      <c r="H776">
        <v>6.6306099999999999</v>
      </c>
      <c r="I776">
        <v>9.7326999999999995</v>
      </c>
      <c r="J776">
        <v>12.728400230407715</v>
      </c>
      <c r="K776">
        <v>16.696300000000001</v>
      </c>
      <c r="L776">
        <v>21.196100000000001</v>
      </c>
      <c r="M776">
        <v>23.747699999999998</v>
      </c>
      <c r="N776">
        <v>14.634840000000001</v>
      </c>
    </row>
    <row r="777" spans="1:14" x14ac:dyDescent="0.35">
      <c r="A777" s="3">
        <v>3134</v>
      </c>
      <c r="B777">
        <v>23.574999999999999</v>
      </c>
      <c r="C777">
        <v>20.794599999999999</v>
      </c>
      <c r="D777">
        <v>16.460100000000001</v>
      </c>
      <c r="E777">
        <v>11.089900016784668</v>
      </c>
      <c r="F777">
        <v>7.19834</v>
      </c>
      <c r="G777">
        <v>5.7837699999999996</v>
      </c>
      <c r="H777">
        <v>6.4935799999999997</v>
      </c>
      <c r="I777">
        <v>9.7359399999999994</v>
      </c>
      <c r="J777">
        <v>12.642200469970703</v>
      </c>
      <c r="K777">
        <v>16.496600000000001</v>
      </c>
      <c r="L777">
        <v>21.0425</v>
      </c>
      <c r="M777">
        <v>23.680900000000001</v>
      </c>
      <c r="N777">
        <v>14.582789999999999</v>
      </c>
    </row>
    <row r="778" spans="1:14" x14ac:dyDescent="0.35">
      <c r="A778" s="3">
        <v>3135</v>
      </c>
      <c r="B778">
        <v>23.574999999999999</v>
      </c>
      <c r="C778">
        <v>20.794599999999999</v>
      </c>
      <c r="D778">
        <v>16.460100000000001</v>
      </c>
      <c r="E778">
        <v>11.089900016784668</v>
      </c>
      <c r="F778">
        <v>7.19834</v>
      </c>
      <c r="G778">
        <v>5.7837699999999996</v>
      </c>
      <c r="H778">
        <v>6.4935799999999997</v>
      </c>
      <c r="I778">
        <v>9.7359399999999994</v>
      </c>
      <c r="J778">
        <v>12.642200469970703</v>
      </c>
      <c r="K778">
        <v>16.496600000000001</v>
      </c>
      <c r="L778">
        <v>21.0425</v>
      </c>
      <c r="M778">
        <v>23.680900000000001</v>
      </c>
      <c r="N778">
        <v>14.582789999999999</v>
      </c>
    </row>
    <row r="779" spans="1:14" x14ac:dyDescent="0.35">
      <c r="A779" s="3">
        <v>3136</v>
      </c>
      <c r="B779">
        <v>23.6784</v>
      </c>
      <c r="C779">
        <v>20.902000000000001</v>
      </c>
      <c r="D779">
        <v>16.426600000000001</v>
      </c>
      <c r="E779">
        <v>11.007599830627441</v>
      </c>
      <c r="F779">
        <v>7.1703000000000001</v>
      </c>
      <c r="G779">
        <v>5.7812299999999999</v>
      </c>
      <c r="H779">
        <v>6.4874099999999997</v>
      </c>
      <c r="I779">
        <v>9.7032500000000006</v>
      </c>
      <c r="J779">
        <v>12.601699829101563</v>
      </c>
      <c r="K779">
        <v>16.462800000000001</v>
      </c>
      <c r="L779">
        <v>20.948399999999999</v>
      </c>
      <c r="M779">
        <v>23.606100000000001</v>
      </c>
      <c r="N779">
        <v>14.56465</v>
      </c>
    </row>
    <row r="780" spans="1:14" x14ac:dyDescent="0.35">
      <c r="A780" s="3">
        <v>3137</v>
      </c>
      <c r="B780">
        <v>23.6784</v>
      </c>
      <c r="C780">
        <v>20.902000000000001</v>
      </c>
      <c r="D780">
        <v>16.426600000000001</v>
      </c>
      <c r="E780">
        <v>11.007599830627441</v>
      </c>
      <c r="F780">
        <v>7.1703000000000001</v>
      </c>
      <c r="G780">
        <v>5.7812299999999999</v>
      </c>
      <c r="H780">
        <v>6.4874099999999997</v>
      </c>
      <c r="I780">
        <v>9.7032500000000006</v>
      </c>
      <c r="J780">
        <v>12.601699829101563</v>
      </c>
      <c r="K780">
        <v>16.462800000000001</v>
      </c>
      <c r="L780">
        <v>20.948399999999999</v>
      </c>
      <c r="M780">
        <v>23.606100000000001</v>
      </c>
      <c r="N780">
        <v>14.56465</v>
      </c>
    </row>
    <row r="781" spans="1:14" x14ac:dyDescent="0.35">
      <c r="A781" s="3">
        <v>3138</v>
      </c>
      <c r="B781">
        <v>23.749300000000002</v>
      </c>
      <c r="C781">
        <v>20.996300000000002</v>
      </c>
      <c r="D781">
        <v>16.517700000000001</v>
      </c>
      <c r="E781">
        <v>11.002499580383301</v>
      </c>
      <c r="F781">
        <v>7.1497200000000003</v>
      </c>
      <c r="G781">
        <v>5.7720200000000004</v>
      </c>
      <c r="H781">
        <v>6.4459799999999996</v>
      </c>
      <c r="I781">
        <v>9.6561299999999992</v>
      </c>
      <c r="J781">
        <v>12.601699829101563</v>
      </c>
      <c r="K781">
        <v>16.481100000000001</v>
      </c>
      <c r="L781">
        <v>20.907299999999999</v>
      </c>
      <c r="M781">
        <v>23.554600000000001</v>
      </c>
      <c r="N781">
        <v>14.56953</v>
      </c>
    </row>
    <row r="782" spans="1:14" x14ac:dyDescent="0.35">
      <c r="A782" s="3">
        <v>3139</v>
      </c>
      <c r="B782">
        <v>23.8201</v>
      </c>
      <c r="C782">
        <v>20.976900000000001</v>
      </c>
      <c r="D782">
        <v>16.461600000000001</v>
      </c>
      <c r="E782">
        <v>11.03909969329834</v>
      </c>
      <c r="F782">
        <v>7.1617300000000004</v>
      </c>
      <c r="G782">
        <v>5.6144100000000003</v>
      </c>
      <c r="H782">
        <v>6.2639800000000001</v>
      </c>
      <c r="I782">
        <v>9.5785800000000005</v>
      </c>
      <c r="J782">
        <v>12.465499877929688</v>
      </c>
      <c r="K782">
        <v>16.474799999999998</v>
      </c>
      <c r="L782">
        <v>20.653700000000001</v>
      </c>
      <c r="M782">
        <v>23.494900000000001</v>
      </c>
      <c r="N782">
        <v>14.500439999999999</v>
      </c>
    </row>
    <row r="783" spans="1:14" x14ac:dyDescent="0.35">
      <c r="A783" s="3">
        <v>3140</v>
      </c>
      <c r="B783">
        <v>23.78</v>
      </c>
      <c r="C783">
        <v>21.052800000000001</v>
      </c>
      <c r="D783">
        <v>16.519600000000001</v>
      </c>
      <c r="E783">
        <v>11.057299613952637</v>
      </c>
      <c r="F783">
        <v>7.1899300000000004</v>
      </c>
      <c r="G783">
        <v>5.8576300000000003</v>
      </c>
      <c r="H783">
        <v>6.4918800000000001</v>
      </c>
      <c r="I783">
        <v>9.68187</v>
      </c>
      <c r="J783">
        <v>12.418999671936035</v>
      </c>
      <c r="K783">
        <v>16.567900000000002</v>
      </c>
      <c r="L783">
        <v>21.176500000000001</v>
      </c>
      <c r="M783">
        <v>23.780100000000001</v>
      </c>
      <c r="N783">
        <v>14.631209999999999</v>
      </c>
    </row>
    <row r="784" spans="1:14" x14ac:dyDescent="0.35">
      <c r="A784" s="3">
        <v>3141</v>
      </c>
      <c r="B784">
        <v>24.062799999999999</v>
      </c>
      <c r="C784">
        <v>21.1252</v>
      </c>
      <c r="D784">
        <v>16.863700000000001</v>
      </c>
      <c r="E784">
        <v>11.348600387573242</v>
      </c>
      <c r="F784">
        <v>7.3687100000000001</v>
      </c>
      <c r="G784">
        <v>6.0131399999999999</v>
      </c>
      <c r="H784">
        <v>6.8626699999999996</v>
      </c>
      <c r="I784">
        <v>10.1067</v>
      </c>
      <c r="J784">
        <v>13.148799896240234</v>
      </c>
      <c r="K784">
        <v>17.579899999999999</v>
      </c>
      <c r="L784">
        <v>21.605399999999999</v>
      </c>
      <c r="M784">
        <v>24.3963</v>
      </c>
      <c r="N784">
        <v>15.04016</v>
      </c>
    </row>
    <row r="785" spans="1:14" x14ac:dyDescent="0.35">
      <c r="A785" s="3">
        <v>3142</v>
      </c>
      <c r="B785">
        <v>24.062799999999999</v>
      </c>
      <c r="C785">
        <v>21.1252</v>
      </c>
      <c r="D785">
        <v>16.863700000000001</v>
      </c>
      <c r="E785">
        <v>11.348600387573242</v>
      </c>
      <c r="F785">
        <v>7.3687100000000001</v>
      </c>
      <c r="G785">
        <v>6.0131399999999999</v>
      </c>
      <c r="H785">
        <v>6.8626699999999996</v>
      </c>
      <c r="I785">
        <v>10.1067</v>
      </c>
      <c r="J785">
        <v>13.148799896240234</v>
      </c>
      <c r="K785">
        <v>17.579899999999999</v>
      </c>
      <c r="L785">
        <v>21.605399999999999</v>
      </c>
      <c r="M785">
        <v>24.3963</v>
      </c>
      <c r="N785">
        <v>15.04016</v>
      </c>
    </row>
    <row r="786" spans="1:14" x14ac:dyDescent="0.35">
      <c r="A786" s="3">
        <v>3143</v>
      </c>
      <c r="B786">
        <v>24.062799999999999</v>
      </c>
      <c r="C786">
        <v>21.1252</v>
      </c>
      <c r="D786">
        <v>16.863700000000001</v>
      </c>
      <c r="E786">
        <v>11.348600387573242</v>
      </c>
      <c r="F786">
        <v>7.3687100000000001</v>
      </c>
      <c r="G786">
        <v>6.0131399999999999</v>
      </c>
      <c r="H786">
        <v>6.8626699999999996</v>
      </c>
      <c r="I786">
        <v>10.1067</v>
      </c>
      <c r="J786">
        <v>13.148799896240234</v>
      </c>
      <c r="K786">
        <v>17.579899999999999</v>
      </c>
      <c r="L786">
        <v>21.605399999999999</v>
      </c>
      <c r="M786">
        <v>24.3963</v>
      </c>
      <c r="N786">
        <v>15.04016</v>
      </c>
    </row>
    <row r="787" spans="1:14" x14ac:dyDescent="0.35">
      <c r="A787" s="3">
        <v>3144</v>
      </c>
      <c r="B787">
        <v>23.938199999999998</v>
      </c>
      <c r="C787">
        <v>20.988900000000001</v>
      </c>
      <c r="D787">
        <v>16.768599999999999</v>
      </c>
      <c r="E787">
        <v>11.281299591064453</v>
      </c>
      <c r="F787">
        <v>7.3531199999999997</v>
      </c>
      <c r="G787">
        <v>6.0062600000000002</v>
      </c>
      <c r="H787">
        <v>6.82254</v>
      </c>
      <c r="I787">
        <v>10.039099999999999</v>
      </c>
      <c r="J787">
        <v>13.031900405883789</v>
      </c>
      <c r="K787">
        <v>17.250399999999999</v>
      </c>
      <c r="L787">
        <v>21.518699999999999</v>
      </c>
      <c r="M787">
        <v>24.133700000000001</v>
      </c>
      <c r="N787">
        <v>14.92773</v>
      </c>
    </row>
    <row r="788" spans="1:14" x14ac:dyDescent="0.35">
      <c r="A788" s="3">
        <v>3145</v>
      </c>
      <c r="B788">
        <v>24.096399999999999</v>
      </c>
      <c r="C788">
        <v>21.1327</v>
      </c>
      <c r="D788">
        <v>16.8323</v>
      </c>
      <c r="E788">
        <v>11.221500396728516</v>
      </c>
      <c r="F788">
        <v>7.2853399999999997</v>
      </c>
      <c r="G788">
        <v>5.9694900000000004</v>
      </c>
      <c r="H788">
        <v>6.9191799999999999</v>
      </c>
      <c r="I788">
        <v>9.9705399999999997</v>
      </c>
      <c r="J788">
        <v>13.077400207519531</v>
      </c>
      <c r="K788">
        <v>17.5623</v>
      </c>
      <c r="L788">
        <v>21.647200000000002</v>
      </c>
      <c r="M788">
        <v>24.287099999999999</v>
      </c>
      <c r="N788">
        <v>15.000120000000001</v>
      </c>
    </row>
    <row r="789" spans="1:14" x14ac:dyDescent="0.35">
      <c r="A789" s="3">
        <v>3146</v>
      </c>
      <c r="B789">
        <v>23.938199999999998</v>
      </c>
      <c r="C789">
        <v>20.988900000000001</v>
      </c>
      <c r="D789">
        <v>16.768599999999999</v>
      </c>
      <c r="E789">
        <v>11.281299591064453</v>
      </c>
      <c r="F789">
        <v>7.3531199999999997</v>
      </c>
      <c r="G789">
        <v>6.0062600000000002</v>
      </c>
      <c r="H789">
        <v>6.82254</v>
      </c>
      <c r="I789">
        <v>10.039099999999999</v>
      </c>
      <c r="J789">
        <v>13.031900405883789</v>
      </c>
      <c r="K789">
        <v>17.250399999999999</v>
      </c>
      <c r="L789">
        <v>21.518699999999999</v>
      </c>
      <c r="M789">
        <v>24.133700000000001</v>
      </c>
      <c r="N789">
        <v>14.92773</v>
      </c>
    </row>
    <row r="790" spans="1:14" x14ac:dyDescent="0.35">
      <c r="A790" s="3">
        <v>3147</v>
      </c>
      <c r="B790">
        <v>23.792400000000001</v>
      </c>
      <c r="C790">
        <v>20.888100000000001</v>
      </c>
      <c r="D790">
        <v>16.738</v>
      </c>
      <c r="E790">
        <v>11.228899955749512</v>
      </c>
      <c r="F790">
        <v>7.3144099999999996</v>
      </c>
      <c r="G790">
        <v>5.9386400000000004</v>
      </c>
      <c r="H790">
        <v>6.7914199999999996</v>
      </c>
      <c r="I790">
        <v>9.9051799999999997</v>
      </c>
      <c r="J790">
        <v>12.894900321960449</v>
      </c>
      <c r="K790">
        <v>17.069600000000001</v>
      </c>
      <c r="L790">
        <v>21.351600000000001</v>
      </c>
      <c r="M790">
        <v>23.909500000000001</v>
      </c>
      <c r="N790">
        <v>14.81855</v>
      </c>
    </row>
    <row r="791" spans="1:14" x14ac:dyDescent="0.35">
      <c r="A791" s="3">
        <v>3148</v>
      </c>
      <c r="B791">
        <v>23.8765</v>
      </c>
      <c r="C791">
        <v>21.0288</v>
      </c>
      <c r="D791">
        <v>16.815799999999999</v>
      </c>
      <c r="E791">
        <v>11.162599563598633</v>
      </c>
      <c r="F791">
        <v>7.2637999999999998</v>
      </c>
      <c r="G791">
        <v>5.9098199999999999</v>
      </c>
      <c r="H791">
        <v>6.8481800000000002</v>
      </c>
      <c r="I791">
        <v>9.8622899999999998</v>
      </c>
      <c r="J791">
        <v>13.018500328063965</v>
      </c>
      <c r="K791">
        <v>17.275700000000001</v>
      </c>
      <c r="L791">
        <v>21.345700000000001</v>
      </c>
      <c r="M791">
        <v>24.120200000000001</v>
      </c>
      <c r="N791">
        <v>14.877319999999999</v>
      </c>
    </row>
    <row r="792" spans="1:14" x14ac:dyDescent="0.35">
      <c r="A792" s="3">
        <v>3149</v>
      </c>
      <c r="B792">
        <v>23.7623</v>
      </c>
      <c r="C792">
        <v>20.821100000000001</v>
      </c>
      <c r="D792">
        <v>16.713000000000001</v>
      </c>
      <c r="E792">
        <v>11.095800399780273</v>
      </c>
      <c r="F792">
        <v>7.2855499999999997</v>
      </c>
      <c r="G792">
        <v>5.8967099999999997</v>
      </c>
      <c r="H792">
        <v>6.7898199999999997</v>
      </c>
      <c r="I792">
        <v>9.7681000000000004</v>
      </c>
      <c r="J792">
        <v>12.850600242614746</v>
      </c>
      <c r="K792">
        <v>17.025600000000001</v>
      </c>
      <c r="L792">
        <v>21.25</v>
      </c>
      <c r="M792">
        <v>23.881799999999998</v>
      </c>
      <c r="N792">
        <v>14.761699999999999</v>
      </c>
    </row>
    <row r="793" spans="1:14" x14ac:dyDescent="0.35">
      <c r="A793" s="3">
        <v>3150</v>
      </c>
      <c r="B793">
        <v>23.594799999999999</v>
      </c>
      <c r="C793">
        <v>20.784400000000002</v>
      </c>
      <c r="D793">
        <v>16.556999999999999</v>
      </c>
      <c r="E793">
        <v>11.052900314331055</v>
      </c>
      <c r="F793">
        <v>7.3312499999999998</v>
      </c>
      <c r="G793">
        <v>5.8502799999999997</v>
      </c>
      <c r="H793">
        <v>6.7471899999999998</v>
      </c>
      <c r="I793">
        <v>9.7385400000000004</v>
      </c>
      <c r="J793">
        <v>12.759599685668945</v>
      </c>
      <c r="K793">
        <v>16.763100000000001</v>
      </c>
      <c r="L793">
        <v>21.1812</v>
      </c>
      <c r="M793">
        <v>23.783300000000001</v>
      </c>
      <c r="N793">
        <v>14.67863</v>
      </c>
    </row>
    <row r="794" spans="1:14" x14ac:dyDescent="0.35">
      <c r="A794" s="3">
        <v>3151</v>
      </c>
      <c r="B794">
        <v>23.648800000000001</v>
      </c>
      <c r="C794">
        <v>20.793199999999999</v>
      </c>
      <c r="D794">
        <v>16.693100000000001</v>
      </c>
      <c r="E794">
        <v>11.133899688720703</v>
      </c>
      <c r="F794">
        <v>7.3102299999999998</v>
      </c>
      <c r="G794">
        <v>5.8887099999999997</v>
      </c>
      <c r="H794">
        <v>6.70885</v>
      </c>
      <c r="I794">
        <v>9.8181700000000003</v>
      </c>
      <c r="J794">
        <v>12.817600250244141</v>
      </c>
      <c r="K794">
        <v>16.987100000000002</v>
      </c>
      <c r="L794">
        <v>21.3352</v>
      </c>
      <c r="M794">
        <v>23.792000000000002</v>
      </c>
      <c r="N794">
        <v>14.74391</v>
      </c>
    </row>
    <row r="795" spans="1:14" x14ac:dyDescent="0.35">
      <c r="A795" s="3">
        <v>3152</v>
      </c>
      <c r="B795">
        <v>23.514900000000001</v>
      </c>
      <c r="C795">
        <v>20.734300000000001</v>
      </c>
      <c r="D795">
        <v>16.3718</v>
      </c>
      <c r="E795">
        <v>11.028300285339355</v>
      </c>
      <c r="F795">
        <v>7.2302499999999998</v>
      </c>
      <c r="G795">
        <v>5.7890300000000003</v>
      </c>
      <c r="H795">
        <v>6.4997999999999996</v>
      </c>
      <c r="I795">
        <v>9.6642799999999998</v>
      </c>
      <c r="J795">
        <v>12.624199867248535</v>
      </c>
      <c r="K795">
        <v>16.524999999999999</v>
      </c>
      <c r="L795">
        <v>21.031500000000001</v>
      </c>
      <c r="M795">
        <v>23.595800000000001</v>
      </c>
      <c r="N795">
        <v>14.55076</v>
      </c>
    </row>
    <row r="796" spans="1:14" x14ac:dyDescent="0.35">
      <c r="A796" s="3">
        <v>3153</v>
      </c>
      <c r="B796">
        <v>23.514900000000001</v>
      </c>
      <c r="C796">
        <v>20.734300000000001</v>
      </c>
      <c r="D796">
        <v>16.3718</v>
      </c>
      <c r="E796">
        <v>11.028300285339355</v>
      </c>
      <c r="F796">
        <v>7.2302499999999998</v>
      </c>
      <c r="G796">
        <v>5.7890300000000003</v>
      </c>
      <c r="H796">
        <v>6.4997999999999996</v>
      </c>
      <c r="I796">
        <v>9.6642799999999998</v>
      </c>
      <c r="J796">
        <v>12.624199867248535</v>
      </c>
      <c r="K796">
        <v>16.524999999999999</v>
      </c>
      <c r="L796">
        <v>21.031500000000001</v>
      </c>
      <c r="M796">
        <v>23.595800000000001</v>
      </c>
      <c r="N796">
        <v>14.55076</v>
      </c>
    </row>
    <row r="797" spans="1:14" x14ac:dyDescent="0.35">
      <c r="A797" s="3">
        <v>3154</v>
      </c>
      <c r="B797">
        <v>23.588999999999999</v>
      </c>
      <c r="C797">
        <v>20.786899999999999</v>
      </c>
      <c r="D797">
        <v>16.244800000000001</v>
      </c>
      <c r="E797">
        <v>10.978500366210938</v>
      </c>
      <c r="F797">
        <v>7.1609999999999996</v>
      </c>
      <c r="G797">
        <v>5.71652</v>
      </c>
      <c r="H797">
        <v>6.4465700000000004</v>
      </c>
      <c r="I797">
        <v>9.57348</v>
      </c>
      <c r="J797">
        <v>12.619099617004395</v>
      </c>
      <c r="K797">
        <v>16.397600000000001</v>
      </c>
      <c r="L797">
        <v>20.868300000000001</v>
      </c>
      <c r="M797">
        <v>23.46</v>
      </c>
      <c r="N797">
        <v>14.48681</v>
      </c>
    </row>
    <row r="798" spans="1:14" x14ac:dyDescent="0.35">
      <c r="A798" s="3">
        <v>3155</v>
      </c>
      <c r="B798">
        <v>23.588999999999999</v>
      </c>
      <c r="C798">
        <v>20.786899999999999</v>
      </c>
      <c r="D798">
        <v>16.244800000000001</v>
      </c>
      <c r="E798">
        <v>10.978500366210938</v>
      </c>
      <c r="F798">
        <v>7.1609999999999996</v>
      </c>
      <c r="G798">
        <v>5.71652</v>
      </c>
      <c r="H798">
        <v>6.4465700000000004</v>
      </c>
      <c r="I798">
        <v>9.57348</v>
      </c>
      <c r="J798">
        <v>12.619099617004395</v>
      </c>
      <c r="K798">
        <v>16.397600000000001</v>
      </c>
      <c r="L798">
        <v>20.868300000000001</v>
      </c>
      <c r="M798">
        <v>23.46</v>
      </c>
      <c r="N798">
        <v>14.48681</v>
      </c>
    </row>
    <row r="799" spans="1:14" x14ac:dyDescent="0.35">
      <c r="A799" s="3">
        <v>3156</v>
      </c>
      <c r="B799">
        <v>23.4864</v>
      </c>
      <c r="C799">
        <v>20.718499999999999</v>
      </c>
      <c r="D799">
        <v>16.2241</v>
      </c>
      <c r="E799">
        <v>10.912500381469727</v>
      </c>
      <c r="F799">
        <v>7.0478199999999998</v>
      </c>
      <c r="G799">
        <v>5.6926500000000004</v>
      </c>
      <c r="H799">
        <v>6.5679999999999996</v>
      </c>
      <c r="I799">
        <v>9.5377100000000006</v>
      </c>
      <c r="J799">
        <v>12.64009952545166</v>
      </c>
      <c r="K799">
        <v>16.387</v>
      </c>
      <c r="L799">
        <v>20.773299999999999</v>
      </c>
      <c r="M799">
        <v>23.107800000000001</v>
      </c>
      <c r="N799">
        <v>14.424659999999999</v>
      </c>
    </row>
    <row r="800" spans="1:14" x14ac:dyDescent="0.35">
      <c r="A800" s="3">
        <v>3158</v>
      </c>
      <c r="B800">
        <v>23.512799999999999</v>
      </c>
      <c r="C800">
        <v>20.697299999999998</v>
      </c>
      <c r="D800">
        <v>16.224299999999999</v>
      </c>
      <c r="E800">
        <v>10.932499885559082</v>
      </c>
      <c r="F800">
        <v>7.1124799999999997</v>
      </c>
      <c r="G800">
        <v>5.64656</v>
      </c>
      <c r="H800">
        <v>6.4963300000000004</v>
      </c>
      <c r="I800">
        <v>9.5208200000000005</v>
      </c>
      <c r="J800">
        <v>12.604499816894531</v>
      </c>
      <c r="K800">
        <v>16.297000000000001</v>
      </c>
      <c r="L800">
        <v>20.7376</v>
      </c>
      <c r="M800">
        <v>23.266400000000001</v>
      </c>
      <c r="N800">
        <v>14.420719999999999</v>
      </c>
    </row>
    <row r="801" spans="1:14" x14ac:dyDescent="0.35">
      <c r="A801" s="3">
        <v>3159</v>
      </c>
      <c r="B801">
        <v>23.5671</v>
      </c>
      <c r="C801">
        <v>20.589500000000001</v>
      </c>
      <c r="D801">
        <v>16.0809</v>
      </c>
      <c r="E801">
        <v>10.930299758911133</v>
      </c>
      <c r="F801">
        <v>7.1054300000000001</v>
      </c>
      <c r="G801">
        <v>5.5897800000000002</v>
      </c>
      <c r="H801">
        <v>6.3016899999999998</v>
      </c>
      <c r="I801">
        <v>9.5489099999999993</v>
      </c>
      <c r="J801">
        <v>12.506500244140625</v>
      </c>
      <c r="K801">
        <v>16.490500000000001</v>
      </c>
      <c r="L801">
        <v>20.905999999999999</v>
      </c>
      <c r="M801">
        <v>23.187799999999999</v>
      </c>
      <c r="N801">
        <v>14.400370000000001</v>
      </c>
    </row>
    <row r="802" spans="1:14" x14ac:dyDescent="0.35">
      <c r="A802" s="3">
        <v>3160</v>
      </c>
      <c r="B802">
        <v>23.401199999999999</v>
      </c>
      <c r="C802">
        <v>20.4299</v>
      </c>
      <c r="D802">
        <v>16.0305</v>
      </c>
      <c r="E802">
        <v>10.856599807739258</v>
      </c>
      <c r="F802">
        <v>7.0370299999999997</v>
      </c>
      <c r="G802">
        <v>5.5114999999999998</v>
      </c>
      <c r="H802">
        <v>6.3771599999999999</v>
      </c>
      <c r="I802">
        <v>9.4363399999999995</v>
      </c>
      <c r="J802">
        <v>12.557499885559082</v>
      </c>
      <c r="K802">
        <v>16.114899999999999</v>
      </c>
      <c r="L802">
        <v>20.548999999999999</v>
      </c>
      <c r="M802">
        <v>22.866199999999999</v>
      </c>
      <c r="N802">
        <v>14.26399</v>
      </c>
    </row>
    <row r="803" spans="1:14" x14ac:dyDescent="0.35">
      <c r="A803" s="3">
        <v>3161</v>
      </c>
      <c r="B803">
        <v>24.062799999999999</v>
      </c>
      <c r="C803">
        <v>21.1252</v>
      </c>
      <c r="D803">
        <v>16.863700000000001</v>
      </c>
      <c r="E803">
        <v>11.348600387573242</v>
      </c>
      <c r="F803">
        <v>7.3687100000000001</v>
      </c>
      <c r="G803">
        <v>6.0131399999999999</v>
      </c>
      <c r="H803">
        <v>6.8626699999999996</v>
      </c>
      <c r="I803">
        <v>10.1067</v>
      </c>
      <c r="J803">
        <v>13.148799896240234</v>
      </c>
      <c r="K803">
        <v>17.579899999999999</v>
      </c>
      <c r="L803">
        <v>21.605399999999999</v>
      </c>
      <c r="M803">
        <v>24.3963</v>
      </c>
      <c r="N803">
        <v>15.04016</v>
      </c>
    </row>
    <row r="804" spans="1:14" x14ac:dyDescent="0.35">
      <c r="A804" s="3">
        <v>3162</v>
      </c>
      <c r="B804">
        <v>24.096399999999999</v>
      </c>
      <c r="C804">
        <v>21.1327</v>
      </c>
      <c r="D804">
        <v>16.8323</v>
      </c>
      <c r="E804">
        <v>11.221500396728516</v>
      </c>
      <c r="F804">
        <v>7.2853399999999997</v>
      </c>
      <c r="G804">
        <v>5.9694900000000004</v>
      </c>
      <c r="H804">
        <v>6.9191799999999999</v>
      </c>
      <c r="I804">
        <v>9.9705399999999997</v>
      </c>
      <c r="J804">
        <v>13.077400207519531</v>
      </c>
      <c r="K804">
        <v>17.5623</v>
      </c>
      <c r="L804">
        <v>21.647200000000002</v>
      </c>
      <c r="M804">
        <v>24.287099999999999</v>
      </c>
      <c r="N804">
        <v>15.000120000000001</v>
      </c>
    </row>
    <row r="805" spans="1:14" x14ac:dyDescent="0.35">
      <c r="A805" s="3">
        <v>3163</v>
      </c>
      <c r="B805">
        <v>24.096399999999999</v>
      </c>
      <c r="C805">
        <v>21.1327</v>
      </c>
      <c r="D805">
        <v>16.8323</v>
      </c>
      <c r="E805">
        <v>11.221500396728516</v>
      </c>
      <c r="F805">
        <v>7.2853399999999997</v>
      </c>
      <c r="G805">
        <v>5.9694900000000004</v>
      </c>
      <c r="H805">
        <v>6.9191799999999999</v>
      </c>
      <c r="I805">
        <v>9.9705399999999997</v>
      </c>
      <c r="J805">
        <v>13.077400207519531</v>
      </c>
      <c r="K805">
        <v>17.5623</v>
      </c>
      <c r="L805">
        <v>21.647200000000002</v>
      </c>
      <c r="M805">
        <v>24.287099999999999</v>
      </c>
      <c r="N805">
        <v>15.000120000000001</v>
      </c>
    </row>
    <row r="806" spans="1:14" x14ac:dyDescent="0.35">
      <c r="A806" s="3">
        <v>3165</v>
      </c>
      <c r="B806">
        <v>24.096399999999999</v>
      </c>
      <c r="C806">
        <v>21.1327</v>
      </c>
      <c r="D806">
        <v>16.8323</v>
      </c>
      <c r="E806">
        <v>11.221500396728516</v>
      </c>
      <c r="F806">
        <v>7.2853399999999997</v>
      </c>
      <c r="G806">
        <v>5.9694900000000004</v>
      </c>
      <c r="H806">
        <v>6.9191799999999999</v>
      </c>
      <c r="I806">
        <v>9.9705399999999997</v>
      </c>
      <c r="J806">
        <v>13.077400207519531</v>
      </c>
      <c r="K806">
        <v>17.5623</v>
      </c>
      <c r="L806">
        <v>21.647200000000002</v>
      </c>
      <c r="M806">
        <v>24.287099999999999</v>
      </c>
      <c r="N806">
        <v>15.000120000000001</v>
      </c>
    </row>
    <row r="807" spans="1:14" x14ac:dyDescent="0.35">
      <c r="A807" s="3">
        <v>3166</v>
      </c>
      <c r="B807">
        <v>23.8765</v>
      </c>
      <c r="C807">
        <v>21.0288</v>
      </c>
      <c r="D807">
        <v>16.815799999999999</v>
      </c>
      <c r="E807">
        <v>11.162599563598633</v>
      </c>
      <c r="F807">
        <v>7.2637999999999998</v>
      </c>
      <c r="G807">
        <v>5.9098199999999999</v>
      </c>
      <c r="H807">
        <v>6.8481800000000002</v>
      </c>
      <c r="I807">
        <v>9.8622899999999998</v>
      </c>
      <c r="J807">
        <v>13.018500328063965</v>
      </c>
      <c r="K807">
        <v>17.275700000000001</v>
      </c>
      <c r="L807">
        <v>21.345700000000001</v>
      </c>
      <c r="M807">
        <v>24.120200000000001</v>
      </c>
      <c r="N807">
        <v>14.877319999999999</v>
      </c>
    </row>
    <row r="808" spans="1:14" x14ac:dyDescent="0.35">
      <c r="A808" s="3">
        <v>3167</v>
      </c>
      <c r="B808">
        <v>24.028199999999998</v>
      </c>
      <c r="C808">
        <v>21.1769</v>
      </c>
      <c r="D808">
        <v>16.813600000000001</v>
      </c>
      <c r="E808">
        <v>11.178000450134277</v>
      </c>
      <c r="F808">
        <v>7.2902399999999998</v>
      </c>
      <c r="G808">
        <v>5.9792100000000001</v>
      </c>
      <c r="H808">
        <v>6.8959400000000004</v>
      </c>
      <c r="I808">
        <v>9.9052199999999999</v>
      </c>
      <c r="J808">
        <v>13.223899841308594</v>
      </c>
      <c r="K808">
        <v>17.507000000000001</v>
      </c>
      <c r="L808">
        <v>21.608699999999999</v>
      </c>
      <c r="M808">
        <v>24.384599999999999</v>
      </c>
      <c r="N808">
        <v>14.99929</v>
      </c>
    </row>
    <row r="809" spans="1:14" x14ac:dyDescent="0.35">
      <c r="A809" s="3">
        <v>3168</v>
      </c>
      <c r="B809">
        <v>23.8765</v>
      </c>
      <c r="C809">
        <v>21.0288</v>
      </c>
      <c r="D809">
        <v>16.815799999999999</v>
      </c>
      <c r="E809">
        <v>11.162599563598633</v>
      </c>
      <c r="F809">
        <v>7.2637999999999998</v>
      </c>
      <c r="G809">
        <v>5.9098199999999999</v>
      </c>
      <c r="H809">
        <v>6.8481800000000002</v>
      </c>
      <c r="I809">
        <v>9.8622899999999998</v>
      </c>
      <c r="J809">
        <v>13.018500328063965</v>
      </c>
      <c r="K809">
        <v>17.275700000000001</v>
      </c>
      <c r="L809">
        <v>21.345700000000001</v>
      </c>
      <c r="M809">
        <v>24.120200000000001</v>
      </c>
      <c r="N809">
        <v>14.877319999999999</v>
      </c>
    </row>
    <row r="810" spans="1:14" x14ac:dyDescent="0.35">
      <c r="A810" s="3">
        <v>3169</v>
      </c>
      <c r="B810">
        <v>24.028199999999998</v>
      </c>
      <c r="C810">
        <v>21.1769</v>
      </c>
      <c r="D810">
        <v>16.813600000000001</v>
      </c>
      <c r="E810">
        <v>11.178000450134277</v>
      </c>
      <c r="F810">
        <v>7.2902399999999998</v>
      </c>
      <c r="G810">
        <v>5.9792100000000001</v>
      </c>
      <c r="H810">
        <v>6.8959400000000004</v>
      </c>
      <c r="I810">
        <v>9.9052199999999999</v>
      </c>
      <c r="J810">
        <v>13.223899841308594</v>
      </c>
      <c r="K810">
        <v>17.507000000000001</v>
      </c>
      <c r="L810">
        <v>21.608699999999999</v>
      </c>
      <c r="M810">
        <v>24.384599999999999</v>
      </c>
      <c r="N810">
        <v>14.99929</v>
      </c>
    </row>
    <row r="811" spans="1:14" x14ac:dyDescent="0.35">
      <c r="A811" s="3">
        <v>3170</v>
      </c>
      <c r="B811">
        <v>23.7623</v>
      </c>
      <c r="C811">
        <v>20.821100000000001</v>
      </c>
      <c r="D811">
        <v>16.713000000000001</v>
      </c>
      <c r="E811">
        <v>11.095800399780273</v>
      </c>
      <c r="F811">
        <v>7.2855499999999997</v>
      </c>
      <c r="G811">
        <v>5.8967099999999997</v>
      </c>
      <c r="H811">
        <v>6.7898199999999997</v>
      </c>
      <c r="I811">
        <v>9.7681000000000004</v>
      </c>
      <c r="J811">
        <v>12.850600242614746</v>
      </c>
      <c r="K811">
        <v>17.025600000000001</v>
      </c>
      <c r="L811">
        <v>21.25</v>
      </c>
      <c r="M811">
        <v>23.881799999999998</v>
      </c>
      <c r="N811">
        <v>14.761699999999999</v>
      </c>
    </row>
    <row r="812" spans="1:14" x14ac:dyDescent="0.35">
      <c r="A812" s="3">
        <v>3171</v>
      </c>
      <c r="B812">
        <v>23.893599999999999</v>
      </c>
      <c r="C812">
        <v>20.955300000000001</v>
      </c>
      <c r="D812">
        <v>16.721499999999999</v>
      </c>
      <c r="E812">
        <v>11.156100273132324</v>
      </c>
      <c r="F812">
        <v>7.3066000000000004</v>
      </c>
      <c r="G812">
        <v>5.9695799999999997</v>
      </c>
      <c r="H812">
        <v>6.8286600000000002</v>
      </c>
      <c r="I812">
        <v>9.81541</v>
      </c>
      <c r="J812">
        <v>13.020500183105469</v>
      </c>
      <c r="K812">
        <v>17.1538</v>
      </c>
      <c r="L812">
        <v>21.428100000000001</v>
      </c>
      <c r="M812">
        <v>24.069099999999999</v>
      </c>
      <c r="N812">
        <v>14.85985</v>
      </c>
    </row>
    <row r="813" spans="1:14" x14ac:dyDescent="0.35">
      <c r="A813" s="3">
        <v>3172</v>
      </c>
      <c r="B813">
        <v>24.0124</v>
      </c>
      <c r="C813">
        <v>21.087</v>
      </c>
      <c r="D813">
        <v>16.698399999999999</v>
      </c>
      <c r="E813">
        <v>11.17039966583252</v>
      </c>
      <c r="F813">
        <v>7.3753500000000001</v>
      </c>
      <c r="G813">
        <v>6.0481299999999996</v>
      </c>
      <c r="H813">
        <v>6.9027500000000002</v>
      </c>
      <c r="I813">
        <v>9.9925300000000004</v>
      </c>
      <c r="J813">
        <v>13.224200248718262</v>
      </c>
      <c r="K813">
        <v>17.378599999999999</v>
      </c>
      <c r="L813">
        <v>21.631399999999999</v>
      </c>
      <c r="M813">
        <v>24.1328</v>
      </c>
      <c r="N813">
        <v>14.971159999999999</v>
      </c>
    </row>
    <row r="814" spans="1:14" x14ac:dyDescent="0.35">
      <c r="A814" s="3">
        <v>3173</v>
      </c>
      <c r="B814">
        <v>24.0124</v>
      </c>
      <c r="C814">
        <v>21.087</v>
      </c>
      <c r="D814">
        <v>16.698399999999999</v>
      </c>
      <c r="E814">
        <v>11.17039966583252</v>
      </c>
      <c r="F814">
        <v>7.3753500000000001</v>
      </c>
      <c r="G814">
        <v>6.0481299999999996</v>
      </c>
      <c r="H814">
        <v>6.9027500000000002</v>
      </c>
      <c r="I814">
        <v>9.9925300000000004</v>
      </c>
      <c r="J814">
        <v>13.224200248718262</v>
      </c>
      <c r="K814">
        <v>17.378599999999999</v>
      </c>
      <c r="L814">
        <v>21.631399999999999</v>
      </c>
      <c r="M814">
        <v>24.1328</v>
      </c>
      <c r="N814">
        <v>14.971159999999999</v>
      </c>
    </row>
    <row r="815" spans="1:14" x14ac:dyDescent="0.35">
      <c r="A815" s="3">
        <v>3174</v>
      </c>
      <c r="B815">
        <v>23.688700000000001</v>
      </c>
      <c r="C815">
        <v>20.858499999999999</v>
      </c>
      <c r="D815">
        <v>16.614000000000001</v>
      </c>
      <c r="E815">
        <v>11.024200439453125</v>
      </c>
      <c r="F815">
        <v>7.3108500000000003</v>
      </c>
      <c r="G815">
        <v>5.93032</v>
      </c>
      <c r="H815">
        <v>6.7943899999999999</v>
      </c>
      <c r="I815">
        <v>9.8793799999999994</v>
      </c>
      <c r="J815">
        <v>12.937100410461426</v>
      </c>
      <c r="K815">
        <v>16.86</v>
      </c>
      <c r="L815">
        <v>21.242599999999999</v>
      </c>
      <c r="M815">
        <v>23.841899999999999</v>
      </c>
      <c r="N815">
        <v>14.7485</v>
      </c>
    </row>
    <row r="816" spans="1:14" x14ac:dyDescent="0.35">
      <c r="A816" s="3">
        <v>3175</v>
      </c>
      <c r="B816">
        <v>23.885300000000001</v>
      </c>
      <c r="C816">
        <v>21.0703</v>
      </c>
      <c r="D816">
        <v>16.577100000000002</v>
      </c>
      <c r="E816">
        <v>11.057700157165527</v>
      </c>
      <c r="F816">
        <v>7.3436599999999999</v>
      </c>
      <c r="G816">
        <v>6.0662200000000004</v>
      </c>
      <c r="H816">
        <v>6.8923300000000003</v>
      </c>
      <c r="I816">
        <v>10.0327</v>
      </c>
      <c r="J816">
        <v>13.262399673461914</v>
      </c>
      <c r="K816">
        <v>17.347899999999999</v>
      </c>
      <c r="L816">
        <v>21.549499999999998</v>
      </c>
      <c r="M816">
        <v>24.064800000000002</v>
      </c>
      <c r="N816">
        <v>14.92916</v>
      </c>
    </row>
    <row r="817" spans="1:14" x14ac:dyDescent="0.35">
      <c r="A817" s="3">
        <v>3177</v>
      </c>
      <c r="B817">
        <v>23.551500000000001</v>
      </c>
      <c r="C817">
        <v>20.781700000000001</v>
      </c>
      <c r="D817">
        <v>16.514800000000001</v>
      </c>
      <c r="E817">
        <v>10.956100463867188</v>
      </c>
      <c r="F817">
        <v>7.1871499999999999</v>
      </c>
      <c r="G817">
        <v>5.9217399999999998</v>
      </c>
      <c r="H817">
        <v>6.7644299999999999</v>
      </c>
      <c r="I817">
        <v>9.9385600000000007</v>
      </c>
      <c r="J817">
        <v>12.96090030670166</v>
      </c>
      <c r="K817">
        <v>16.793099999999999</v>
      </c>
      <c r="L817">
        <v>21.149699999999999</v>
      </c>
      <c r="M817">
        <v>23.6524</v>
      </c>
      <c r="N817">
        <v>14.681010000000001</v>
      </c>
    </row>
    <row r="818" spans="1:14" x14ac:dyDescent="0.35">
      <c r="A818" s="3">
        <v>3178</v>
      </c>
      <c r="B818">
        <v>23.5092</v>
      </c>
      <c r="C818">
        <v>20.783899999999999</v>
      </c>
      <c r="D818">
        <v>16.412299999999998</v>
      </c>
      <c r="E818">
        <v>10.943300247192383</v>
      </c>
      <c r="F818">
        <v>7.2179900000000004</v>
      </c>
      <c r="G818">
        <v>5.8872099999999996</v>
      </c>
      <c r="H818">
        <v>6.7496099999999997</v>
      </c>
      <c r="I818">
        <v>9.7222899999999992</v>
      </c>
      <c r="J818">
        <v>12.818400382995605</v>
      </c>
      <c r="K818">
        <v>16.5929</v>
      </c>
      <c r="L818">
        <v>21.066800000000001</v>
      </c>
      <c r="M818">
        <v>23.534400000000002</v>
      </c>
      <c r="N818">
        <v>14.60319</v>
      </c>
    </row>
    <row r="819" spans="1:14" x14ac:dyDescent="0.35">
      <c r="A819" s="3">
        <v>3179</v>
      </c>
      <c r="B819">
        <v>23.594799999999999</v>
      </c>
      <c r="C819">
        <v>20.784400000000002</v>
      </c>
      <c r="D819">
        <v>16.556999999999999</v>
      </c>
      <c r="E819">
        <v>11.052900314331055</v>
      </c>
      <c r="F819">
        <v>7.3312499999999998</v>
      </c>
      <c r="G819">
        <v>5.8502799999999997</v>
      </c>
      <c r="H819">
        <v>6.7471899999999998</v>
      </c>
      <c r="I819">
        <v>9.7385400000000004</v>
      </c>
      <c r="J819">
        <v>12.759599685668945</v>
      </c>
      <c r="K819">
        <v>16.763100000000001</v>
      </c>
      <c r="L819">
        <v>21.1812</v>
      </c>
      <c r="M819">
        <v>23.783300000000001</v>
      </c>
      <c r="N819">
        <v>14.67863</v>
      </c>
    </row>
    <row r="820" spans="1:14" x14ac:dyDescent="0.35">
      <c r="A820" s="3">
        <v>3180</v>
      </c>
      <c r="B820">
        <v>23.456099999999999</v>
      </c>
      <c r="C820">
        <v>20.7059</v>
      </c>
      <c r="D820">
        <v>16.404900000000001</v>
      </c>
      <c r="E820">
        <v>10.981900215148926</v>
      </c>
      <c r="F820">
        <v>7.2741300000000004</v>
      </c>
      <c r="G820">
        <v>5.8209400000000002</v>
      </c>
      <c r="H820">
        <v>6.61911</v>
      </c>
      <c r="I820">
        <v>9.6478000000000002</v>
      </c>
      <c r="J820">
        <v>12.664299964904785</v>
      </c>
      <c r="K820">
        <v>16.5106</v>
      </c>
      <c r="L820">
        <v>21.052399999999999</v>
      </c>
      <c r="M820">
        <v>23.524100000000001</v>
      </c>
      <c r="N820">
        <v>14.55518</v>
      </c>
    </row>
    <row r="821" spans="1:14" x14ac:dyDescent="0.35">
      <c r="A821" s="3">
        <v>3181</v>
      </c>
      <c r="B821">
        <v>24.062799999999999</v>
      </c>
      <c r="C821">
        <v>21.1252</v>
      </c>
      <c r="D821">
        <v>16.863700000000001</v>
      </c>
      <c r="E821">
        <v>11.348600387573242</v>
      </c>
      <c r="F821">
        <v>7.3687100000000001</v>
      </c>
      <c r="G821">
        <v>6.0131399999999999</v>
      </c>
      <c r="H821">
        <v>6.8626699999999996</v>
      </c>
      <c r="I821">
        <v>10.1067</v>
      </c>
      <c r="J821">
        <v>13.148799896240234</v>
      </c>
      <c r="K821">
        <v>17.579899999999999</v>
      </c>
      <c r="L821">
        <v>21.605399999999999</v>
      </c>
      <c r="M821">
        <v>24.3963</v>
      </c>
      <c r="N821">
        <v>15.04016</v>
      </c>
    </row>
    <row r="822" spans="1:14" x14ac:dyDescent="0.35">
      <c r="A822" s="3">
        <v>3182</v>
      </c>
      <c r="B822">
        <v>24.062799999999999</v>
      </c>
      <c r="C822">
        <v>21.1252</v>
      </c>
      <c r="D822">
        <v>16.863700000000001</v>
      </c>
      <c r="E822">
        <v>11.348600387573242</v>
      </c>
      <c r="F822">
        <v>7.3687100000000001</v>
      </c>
      <c r="G822">
        <v>6.0131399999999999</v>
      </c>
      <c r="H822">
        <v>6.8626699999999996</v>
      </c>
      <c r="I822">
        <v>10.1067</v>
      </c>
      <c r="J822">
        <v>13.148799896240234</v>
      </c>
      <c r="K822">
        <v>17.579899999999999</v>
      </c>
      <c r="L822">
        <v>21.605399999999999</v>
      </c>
      <c r="M822">
        <v>24.3963</v>
      </c>
      <c r="N822">
        <v>15.04016</v>
      </c>
    </row>
    <row r="823" spans="1:14" x14ac:dyDescent="0.35">
      <c r="A823" s="3">
        <v>3183</v>
      </c>
      <c r="B823">
        <v>24.062799999999999</v>
      </c>
      <c r="C823">
        <v>21.1252</v>
      </c>
      <c r="D823">
        <v>16.863700000000001</v>
      </c>
      <c r="E823">
        <v>11.348600387573242</v>
      </c>
      <c r="F823">
        <v>7.3687100000000001</v>
      </c>
      <c r="G823">
        <v>6.0131399999999999</v>
      </c>
      <c r="H823">
        <v>6.8626699999999996</v>
      </c>
      <c r="I823">
        <v>10.1067</v>
      </c>
      <c r="J823">
        <v>13.148799896240234</v>
      </c>
      <c r="K823">
        <v>17.579899999999999</v>
      </c>
      <c r="L823">
        <v>21.605399999999999</v>
      </c>
      <c r="M823">
        <v>24.3963</v>
      </c>
      <c r="N823">
        <v>15.04016</v>
      </c>
    </row>
    <row r="824" spans="1:14" x14ac:dyDescent="0.35">
      <c r="A824" s="3">
        <v>3184</v>
      </c>
      <c r="B824">
        <v>24.1769</v>
      </c>
      <c r="C824">
        <v>21.1389</v>
      </c>
      <c r="D824">
        <v>16.939900000000002</v>
      </c>
      <c r="E824">
        <v>11.249799728393555</v>
      </c>
      <c r="F824">
        <v>7.3171799999999996</v>
      </c>
      <c r="G824">
        <v>5.9861800000000001</v>
      </c>
      <c r="H824">
        <v>6.9392500000000004</v>
      </c>
      <c r="I824">
        <v>10.133900000000001</v>
      </c>
      <c r="J824">
        <v>13.211400032043457</v>
      </c>
      <c r="K824">
        <v>17.8992</v>
      </c>
      <c r="L824">
        <v>21.766500000000001</v>
      </c>
      <c r="M824">
        <v>24.614100000000001</v>
      </c>
      <c r="N824">
        <v>15.11443</v>
      </c>
    </row>
    <row r="825" spans="1:14" x14ac:dyDescent="0.35">
      <c r="A825" s="3">
        <v>3185</v>
      </c>
      <c r="B825">
        <v>24.1769</v>
      </c>
      <c r="C825">
        <v>21.1389</v>
      </c>
      <c r="D825">
        <v>16.939900000000002</v>
      </c>
      <c r="E825">
        <v>11.249799728393555</v>
      </c>
      <c r="F825">
        <v>7.3171799999999996</v>
      </c>
      <c r="G825">
        <v>5.9861800000000001</v>
      </c>
      <c r="H825">
        <v>6.9392500000000004</v>
      </c>
      <c r="I825">
        <v>10.133900000000001</v>
      </c>
      <c r="J825">
        <v>13.211400032043457</v>
      </c>
      <c r="K825">
        <v>17.8992</v>
      </c>
      <c r="L825">
        <v>21.766500000000001</v>
      </c>
      <c r="M825">
        <v>24.614100000000001</v>
      </c>
      <c r="N825">
        <v>15.11443</v>
      </c>
    </row>
    <row r="826" spans="1:14" x14ac:dyDescent="0.35">
      <c r="A826" s="3">
        <v>3186</v>
      </c>
      <c r="B826">
        <v>24.1769</v>
      </c>
      <c r="C826">
        <v>21.1389</v>
      </c>
      <c r="D826">
        <v>16.939900000000002</v>
      </c>
      <c r="E826">
        <v>11.249799728393555</v>
      </c>
      <c r="F826">
        <v>7.3171799999999996</v>
      </c>
      <c r="G826">
        <v>5.9861800000000001</v>
      </c>
      <c r="H826">
        <v>6.9392500000000004</v>
      </c>
      <c r="I826">
        <v>10.133900000000001</v>
      </c>
      <c r="J826">
        <v>13.211400032043457</v>
      </c>
      <c r="K826">
        <v>17.8992</v>
      </c>
      <c r="L826">
        <v>21.766500000000001</v>
      </c>
      <c r="M826">
        <v>24.614100000000001</v>
      </c>
      <c r="N826">
        <v>15.11443</v>
      </c>
    </row>
    <row r="827" spans="1:14" x14ac:dyDescent="0.35">
      <c r="A827" s="3">
        <v>3187</v>
      </c>
      <c r="B827">
        <v>24.1769</v>
      </c>
      <c r="C827">
        <v>21.1389</v>
      </c>
      <c r="D827">
        <v>16.939900000000002</v>
      </c>
      <c r="E827">
        <v>11.249799728393555</v>
      </c>
      <c r="F827">
        <v>7.3171799999999996</v>
      </c>
      <c r="G827">
        <v>5.9861800000000001</v>
      </c>
      <c r="H827">
        <v>6.9392500000000004</v>
      </c>
      <c r="I827">
        <v>10.133900000000001</v>
      </c>
      <c r="J827">
        <v>13.211400032043457</v>
      </c>
      <c r="K827">
        <v>17.8992</v>
      </c>
      <c r="L827">
        <v>21.766500000000001</v>
      </c>
      <c r="M827">
        <v>24.614100000000001</v>
      </c>
      <c r="N827">
        <v>15.11443</v>
      </c>
    </row>
    <row r="828" spans="1:14" x14ac:dyDescent="0.35">
      <c r="A828" s="3">
        <v>3188</v>
      </c>
      <c r="B828">
        <v>24.2121</v>
      </c>
      <c r="C828">
        <v>21.187799999999999</v>
      </c>
      <c r="D828">
        <v>17.063500000000001</v>
      </c>
      <c r="E828">
        <v>11.237400054931641</v>
      </c>
      <c r="F828">
        <v>7.2876700000000003</v>
      </c>
      <c r="G828">
        <v>6.0003200000000003</v>
      </c>
      <c r="H828">
        <v>7.0183400000000002</v>
      </c>
      <c r="I828">
        <v>10.120200000000001</v>
      </c>
      <c r="J828">
        <v>13.332900047302246</v>
      </c>
      <c r="K828">
        <v>18.1629</v>
      </c>
      <c r="L828">
        <v>22.054200000000002</v>
      </c>
      <c r="M828">
        <v>24.822299999999998</v>
      </c>
      <c r="N828">
        <v>15.208299999999999</v>
      </c>
    </row>
    <row r="829" spans="1:14" x14ac:dyDescent="0.35">
      <c r="A829" s="3">
        <v>3189</v>
      </c>
      <c r="B829">
        <v>24.131</v>
      </c>
      <c r="C829">
        <v>21.242100000000001</v>
      </c>
      <c r="D829">
        <v>16.929099999999998</v>
      </c>
      <c r="E829">
        <v>11.182600021362305</v>
      </c>
      <c r="F829">
        <v>7.2749600000000001</v>
      </c>
      <c r="G829">
        <v>6.0162699999999996</v>
      </c>
      <c r="H829">
        <v>6.9907300000000001</v>
      </c>
      <c r="I829">
        <v>9.9795800000000003</v>
      </c>
      <c r="J829">
        <v>13.282899856567383</v>
      </c>
      <c r="K829">
        <v>17.921600000000002</v>
      </c>
      <c r="L829">
        <v>21.832799999999999</v>
      </c>
      <c r="M829">
        <v>24.606400000000001</v>
      </c>
      <c r="N829">
        <v>15.11584</v>
      </c>
    </row>
    <row r="830" spans="1:14" x14ac:dyDescent="0.35">
      <c r="A830" s="3">
        <v>3190</v>
      </c>
      <c r="B830">
        <v>24.131</v>
      </c>
      <c r="C830">
        <v>21.242100000000001</v>
      </c>
      <c r="D830">
        <v>16.929099999999998</v>
      </c>
      <c r="E830">
        <v>11.182600021362305</v>
      </c>
      <c r="F830">
        <v>7.2749600000000001</v>
      </c>
      <c r="G830">
        <v>6.0162699999999996</v>
      </c>
      <c r="H830">
        <v>6.9907300000000001</v>
      </c>
      <c r="I830">
        <v>9.9795800000000003</v>
      </c>
      <c r="J830">
        <v>13.282899856567383</v>
      </c>
      <c r="K830">
        <v>17.921600000000002</v>
      </c>
      <c r="L830">
        <v>21.832799999999999</v>
      </c>
      <c r="M830">
        <v>24.606400000000001</v>
      </c>
      <c r="N830">
        <v>15.11584</v>
      </c>
    </row>
    <row r="831" spans="1:14" x14ac:dyDescent="0.35">
      <c r="A831" s="3">
        <v>3191</v>
      </c>
      <c r="B831">
        <v>24.2121</v>
      </c>
      <c r="C831">
        <v>21.187799999999999</v>
      </c>
      <c r="D831">
        <v>17.063500000000001</v>
      </c>
      <c r="E831">
        <v>11.237400054931641</v>
      </c>
      <c r="F831">
        <v>7.2876700000000003</v>
      </c>
      <c r="G831">
        <v>6.0003200000000003</v>
      </c>
      <c r="H831">
        <v>7.0183400000000002</v>
      </c>
      <c r="I831">
        <v>10.120200000000001</v>
      </c>
      <c r="J831">
        <v>13.332900047302246</v>
      </c>
      <c r="K831">
        <v>18.1629</v>
      </c>
      <c r="L831">
        <v>22.054200000000002</v>
      </c>
      <c r="M831">
        <v>24.822299999999998</v>
      </c>
      <c r="N831">
        <v>15.208299999999999</v>
      </c>
    </row>
    <row r="832" spans="1:14" x14ac:dyDescent="0.35">
      <c r="A832" s="3">
        <v>3192</v>
      </c>
      <c r="B832">
        <v>24.131</v>
      </c>
      <c r="C832">
        <v>21.242100000000001</v>
      </c>
      <c r="D832">
        <v>16.929099999999998</v>
      </c>
      <c r="E832">
        <v>11.182600021362305</v>
      </c>
      <c r="F832">
        <v>7.2749600000000001</v>
      </c>
      <c r="G832">
        <v>6.0162699999999996</v>
      </c>
      <c r="H832">
        <v>6.9907300000000001</v>
      </c>
      <c r="I832">
        <v>9.9795800000000003</v>
      </c>
      <c r="J832">
        <v>13.282899856567383</v>
      </c>
      <c r="K832">
        <v>17.921600000000002</v>
      </c>
      <c r="L832">
        <v>21.832799999999999</v>
      </c>
      <c r="M832">
        <v>24.606400000000001</v>
      </c>
      <c r="N832">
        <v>15.11584</v>
      </c>
    </row>
    <row r="833" spans="1:14" x14ac:dyDescent="0.35">
      <c r="A833" s="3">
        <v>3193</v>
      </c>
      <c r="B833">
        <v>24.195</v>
      </c>
      <c r="C833">
        <v>21.1677</v>
      </c>
      <c r="D833">
        <v>16.969899999999999</v>
      </c>
      <c r="E833">
        <v>11.258299827575684</v>
      </c>
      <c r="F833">
        <v>7.27569</v>
      </c>
      <c r="G833">
        <v>6.0340499999999997</v>
      </c>
      <c r="H833">
        <v>7.0541099999999997</v>
      </c>
      <c r="I833">
        <v>10.157</v>
      </c>
      <c r="J833">
        <v>13.478699684143066</v>
      </c>
      <c r="K833">
        <v>18.2182</v>
      </c>
      <c r="L833">
        <v>22.0182</v>
      </c>
      <c r="M833">
        <v>24.7837</v>
      </c>
      <c r="N833">
        <v>15.217549999999999</v>
      </c>
    </row>
    <row r="834" spans="1:14" x14ac:dyDescent="0.35">
      <c r="A834" s="3">
        <v>3194</v>
      </c>
      <c r="B834">
        <v>24.080400000000001</v>
      </c>
      <c r="C834">
        <v>21.2072</v>
      </c>
      <c r="D834">
        <v>16.807099999999998</v>
      </c>
      <c r="E834">
        <v>11.155599594116211</v>
      </c>
      <c r="F834">
        <v>7.2955899999999998</v>
      </c>
      <c r="G834">
        <v>6.0559599999999998</v>
      </c>
      <c r="H834">
        <v>7.0198200000000002</v>
      </c>
      <c r="I834">
        <v>10.0395</v>
      </c>
      <c r="J834">
        <v>13.414400100708008</v>
      </c>
      <c r="K834">
        <v>17.802700000000002</v>
      </c>
      <c r="L834">
        <v>21.856999999999999</v>
      </c>
      <c r="M834">
        <v>24.595199999999998</v>
      </c>
      <c r="N834">
        <v>15.11087</v>
      </c>
    </row>
    <row r="835" spans="1:14" x14ac:dyDescent="0.35">
      <c r="A835" s="3">
        <v>3195</v>
      </c>
      <c r="B835">
        <v>24.080400000000001</v>
      </c>
      <c r="C835">
        <v>21.2072</v>
      </c>
      <c r="D835">
        <v>16.807099999999998</v>
      </c>
      <c r="E835">
        <v>11.155599594116211</v>
      </c>
      <c r="F835">
        <v>7.2955899999999998</v>
      </c>
      <c r="G835">
        <v>6.0559599999999998</v>
      </c>
      <c r="H835">
        <v>7.0198200000000002</v>
      </c>
      <c r="I835">
        <v>10.0395</v>
      </c>
      <c r="J835">
        <v>13.414400100708008</v>
      </c>
      <c r="K835">
        <v>17.802700000000002</v>
      </c>
      <c r="L835">
        <v>21.856999999999999</v>
      </c>
      <c r="M835">
        <v>24.595199999999998</v>
      </c>
      <c r="N835">
        <v>15.11087</v>
      </c>
    </row>
    <row r="836" spans="1:14" x14ac:dyDescent="0.35">
      <c r="A836" s="3">
        <v>3196</v>
      </c>
      <c r="B836">
        <v>24.042999999999999</v>
      </c>
      <c r="C836">
        <v>21.0457</v>
      </c>
      <c r="D836">
        <v>16.868600000000001</v>
      </c>
      <c r="E836">
        <v>11.189200401306152</v>
      </c>
      <c r="F836">
        <v>7.2781900000000004</v>
      </c>
      <c r="G836">
        <v>5.9908099999999997</v>
      </c>
      <c r="H836">
        <v>6.9707800000000004</v>
      </c>
      <c r="I836">
        <v>10.284700000000001</v>
      </c>
      <c r="J836">
        <v>13.494999885559082</v>
      </c>
      <c r="K836">
        <v>18.057200000000002</v>
      </c>
      <c r="L836">
        <v>22.0839</v>
      </c>
      <c r="M836">
        <v>24.713999999999999</v>
      </c>
      <c r="N836">
        <v>15.168419999999999</v>
      </c>
    </row>
    <row r="837" spans="1:14" x14ac:dyDescent="0.35">
      <c r="A837" s="3">
        <v>3197</v>
      </c>
      <c r="B837">
        <v>24.075199999999999</v>
      </c>
      <c r="C837">
        <v>21.169499999999999</v>
      </c>
      <c r="D837">
        <v>16.730699999999999</v>
      </c>
      <c r="E837">
        <v>11.183300018310547</v>
      </c>
      <c r="F837">
        <v>7.3515699999999997</v>
      </c>
      <c r="G837">
        <v>6.0606400000000002</v>
      </c>
      <c r="H837">
        <v>6.9494100000000003</v>
      </c>
      <c r="I837">
        <v>10.1777</v>
      </c>
      <c r="J837">
        <v>13.41919994354248</v>
      </c>
      <c r="K837">
        <v>17.597300000000001</v>
      </c>
      <c r="L837">
        <v>21.863199999999999</v>
      </c>
      <c r="M837">
        <v>24.491800000000001</v>
      </c>
      <c r="N837">
        <v>15.089130000000001</v>
      </c>
    </row>
    <row r="838" spans="1:14" x14ac:dyDescent="0.35">
      <c r="A838" s="3">
        <v>3198</v>
      </c>
      <c r="B838">
        <v>24.120699999999999</v>
      </c>
      <c r="C838">
        <v>21.1692</v>
      </c>
      <c r="D838">
        <v>16.8612</v>
      </c>
      <c r="E838">
        <v>11.097599983215332</v>
      </c>
      <c r="F838">
        <v>7.3239099999999997</v>
      </c>
      <c r="G838">
        <v>6.0546699999999998</v>
      </c>
      <c r="H838">
        <v>6.9081400000000004</v>
      </c>
      <c r="I838">
        <v>10.3735</v>
      </c>
      <c r="J838">
        <v>13.404899597167969</v>
      </c>
      <c r="K838">
        <v>17.7866</v>
      </c>
      <c r="L838">
        <v>22.040099999999999</v>
      </c>
      <c r="M838">
        <v>24.5184</v>
      </c>
      <c r="N838">
        <v>15.13824</v>
      </c>
    </row>
    <row r="839" spans="1:14" x14ac:dyDescent="0.35">
      <c r="A839" s="3">
        <v>3199</v>
      </c>
      <c r="B839">
        <v>24.064399999999999</v>
      </c>
      <c r="C839">
        <v>21.073499999999999</v>
      </c>
      <c r="D839">
        <v>16.849699999999999</v>
      </c>
      <c r="E839">
        <v>11.047300338745117</v>
      </c>
      <c r="F839">
        <v>7.28477</v>
      </c>
      <c r="G839">
        <v>6.0065200000000001</v>
      </c>
      <c r="H839">
        <v>6.9531999999999998</v>
      </c>
      <c r="I839">
        <v>10.324999999999999</v>
      </c>
      <c r="J839">
        <v>13.452099800109863</v>
      </c>
      <c r="K839">
        <v>17.865300000000001</v>
      </c>
      <c r="L839">
        <v>21.969000000000001</v>
      </c>
      <c r="M839">
        <v>24.4331</v>
      </c>
      <c r="N839">
        <v>15.11032</v>
      </c>
    </row>
    <row r="840" spans="1:14" x14ac:dyDescent="0.35">
      <c r="A840" s="3">
        <v>3200</v>
      </c>
      <c r="B840">
        <v>24.064399999999999</v>
      </c>
      <c r="C840">
        <v>21.073499999999999</v>
      </c>
      <c r="D840">
        <v>16.849699999999999</v>
      </c>
      <c r="E840">
        <v>11.047300338745117</v>
      </c>
      <c r="F840">
        <v>7.28477</v>
      </c>
      <c r="G840">
        <v>6.0065200000000001</v>
      </c>
      <c r="H840">
        <v>6.9531999999999998</v>
      </c>
      <c r="I840">
        <v>10.324999999999999</v>
      </c>
      <c r="J840">
        <v>13.452099800109863</v>
      </c>
      <c r="K840">
        <v>17.865300000000001</v>
      </c>
      <c r="L840">
        <v>21.969000000000001</v>
      </c>
      <c r="M840">
        <v>24.4331</v>
      </c>
      <c r="N840">
        <v>15.11032</v>
      </c>
    </row>
    <row r="841" spans="1:14" x14ac:dyDescent="0.35">
      <c r="A841" s="3">
        <v>3201</v>
      </c>
      <c r="B841">
        <v>24.120699999999999</v>
      </c>
      <c r="C841">
        <v>21.1692</v>
      </c>
      <c r="D841">
        <v>16.8612</v>
      </c>
      <c r="E841">
        <v>11.097599983215332</v>
      </c>
      <c r="F841">
        <v>7.3239099999999997</v>
      </c>
      <c r="G841">
        <v>6.0546699999999998</v>
      </c>
      <c r="H841">
        <v>6.9081400000000004</v>
      </c>
      <c r="I841">
        <v>10.3735</v>
      </c>
      <c r="J841">
        <v>13.404899597167969</v>
      </c>
      <c r="K841">
        <v>17.7866</v>
      </c>
      <c r="L841">
        <v>22.040099999999999</v>
      </c>
      <c r="M841">
        <v>24.5184</v>
      </c>
      <c r="N841">
        <v>15.13824</v>
      </c>
    </row>
    <row r="842" spans="1:14" x14ac:dyDescent="0.35">
      <c r="A842" s="3">
        <v>3202</v>
      </c>
      <c r="B842">
        <v>24.028199999999998</v>
      </c>
      <c r="C842">
        <v>21.1769</v>
      </c>
      <c r="D842">
        <v>16.813600000000001</v>
      </c>
      <c r="E842">
        <v>11.178000450134277</v>
      </c>
      <c r="F842">
        <v>7.2902399999999998</v>
      </c>
      <c r="G842">
        <v>5.9792100000000001</v>
      </c>
      <c r="H842">
        <v>6.8959400000000004</v>
      </c>
      <c r="I842">
        <v>9.9052199999999999</v>
      </c>
      <c r="J842">
        <v>13.223899841308594</v>
      </c>
      <c r="K842">
        <v>17.507000000000001</v>
      </c>
      <c r="L842">
        <v>21.608699999999999</v>
      </c>
      <c r="M842">
        <v>24.384599999999999</v>
      </c>
      <c r="N842">
        <v>14.99929</v>
      </c>
    </row>
    <row r="843" spans="1:14" x14ac:dyDescent="0.35">
      <c r="A843" s="3">
        <v>3204</v>
      </c>
      <c r="B843">
        <v>24.096399999999999</v>
      </c>
      <c r="C843">
        <v>21.1327</v>
      </c>
      <c r="D843">
        <v>16.8323</v>
      </c>
      <c r="E843">
        <v>11.221500396728516</v>
      </c>
      <c r="F843">
        <v>7.2853399999999997</v>
      </c>
      <c r="G843">
        <v>5.9694900000000004</v>
      </c>
      <c r="H843">
        <v>6.9191799999999999</v>
      </c>
      <c r="I843">
        <v>9.9705399999999997</v>
      </c>
      <c r="J843">
        <v>13.077400207519531</v>
      </c>
      <c r="K843">
        <v>17.5623</v>
      </c>
      <c r="L843">
        <v>21.647200000000002</v>
      </c>
      <c r="M843">
        <v>24.287099999999999</v>
      </c>
      <c r="N843">
        <v>15.000120000000001</v>
      </c>
    </row>
    <row r="844" spans="1:14" x14ac:dyDescent="0.35">
      <c r="A844" s="3">
        <v>3205</v>
      </c>
      <c r="B844">
        <v>24.043700000000001</v>
      </c>
      <c r="C844">
        <v>21.155100000000001</v>
      </c>
      <c r="D844">
        <v>16.935500000000001</v>
      </c>
      <c r="E844">
        <v>11.38029956817627</v>
      </c>
      <c r="F844">
        <v>7.2916699999999999</v>
      </c>
      <c r="G844">
        <v>6.0475700000000003</v>
      </c>
      <c r="H844">
        <v>6.9355900000000004</v>
      </c>
      <c r="I844">
        <v>10.2355</v>
      </c>
      <c r="J844">
        <v>13.299599647521973</v>
      </c>
      <c r="K844">
        <v>17.783999999999999</v>
      </c>
      <c r="L844">
        <v>21.706</v>
      </c>
      <c r="M844">
        <v>24.378299999999999</v>
      </c>
      <c r="N844">
        <v>15.099399999999999</v>
      </c>
    </row>
    <row r="845" spans="1:14" x14ac:dyDescent="0.35">
      <c r="A845" s="3">
        <v>3206</v>
      </c>
      <c r="B845">
        <v>24.043700000000001</v>
      </c>
      <c r="C845">
        <v>21.155100000000001</v>
      </c>
      <c r="D845">
        <v>16.935500000000001</v>
      </c>
      <c r="E845">
        <v>11.38029956817627</v>
      </c>
      <c r="F845">
        <v>7.2916699999999999</v>
      </c>
      <c r="G845">
        <v>6.0475700000000003</v>
      </c>
      <c r="H845">
        <v>6.9355900000000004</v>
      </c>
      <c r="I845">
        <v>10.2355</v>
      </c>
      <c r="J845">
        <v>13.299599647521973</v>
      </c>
      <c r="K845">
        <v>17.783999999999999</v>
      </c>
      <c r="L845">
        <v>21.706</v>
      </c>
      <c r="M845">
        <v>24.378299999999999</v>
      </c>
      <c r="N845">
        <v>15.099399999999999</v>
      </c>
    </row>
    <row r="846" spans="1:14" x14ac:dyDescent="0.35">
      <c r="A846" s="3">
        <v>3207</v>
      </c>
      <c r="B846">
        <v>23.984999999999999</v>
      </c>
      <c r="C846">
        <v>21.014600000000002</v>
      </c>
      <c r="D846">
        <v>17.101299999999998</v>
      </c>
      <c r="E846">
        <v>11.416099548339844</v>
      </c>
      <c r="F846">
        <v>7.3450300000000004</v>
      </c>
      <c r="G846">
        <v>6.1021799999999997</v>
      </c>
      <c r="H846">
        <v>7.0274299999999998</v>
      </c>
      <c r="I846">
        <v>10.241199999999999</v>
      </c>
      <c r="J846">
        <v>13.406000137329102</v>
      </c>
      <c r="K846">
        <v>17.7317</v>
      </c>
      <c r="L846">
        <v>21.6997</v>
      </c>
      <c r="M846">
        <v>24.103400000000001</v>
      </c>
      <c r="N846">
        <v>15.097799999999999</v>
      </c>
    </row>
    <row r="847" spans="1:14" x14ac:dyDescent="0.35">
      <c r="A847" s="3">
        <v>3211</v>
      </c>
      <c r="B847">
        <v>23.800699999999999</v>
      </c>
      <c r="C847">
        <v>20.879799999999999</v>
      </c>
      <c r="D847">
        <v>16.941700000000001</v>
      </c>
      <c r="E847">
        <v>11.407899856567383</v>
      </c>
      <c r="F847">
        <v>7.6622399999999997</v>
      </c>
      <c r="G847">
        <v>6.26152</v>
      </c>
      <c r="H847">
        <v>7.2242199999999999</v>
      </c>
      <c r="I847">
        <v>10.452</v>
      </c>
      <c r="J847">
        <v>13.858799934387207</v>
      </c>
      <c r="K847">
        <v>17.8445</v>
      </c>
      <c r="L847">
        <v>21.671199999999999</v>
      </c>
      <c r="M847">
        <v>23.984999999999999</v>
      </c>
      <c r="N847">
        <v>15.165800000000001</v>
      </c>
    </row>
    <row r="848" spans="1:14" x14ac:dyDescent="0.35">
      <c r="A848" s="3">
        <v>3212</v>
      </c>
      <c r="B848">
        <v>23.947600000000001</v>
      </c>
      <c r="C848">
        <v>21.0258</v>
      </c>
      <c r="D848">
        <v>17.065100000000001</v>
      </c>
      <c r="E848">
        <v>11.340900421142578</v>
      </c>
      <c r="F848">
        <v>7.4808899999999996</v>
      </c>
      <c r="G848">
        <v>6.1536099999999996</v>
      </c>
      <c r="H848">
        <v>7.1226099999999999</v>
      </c>
      <c r="I848">
        <v>10.5023</v>
      </c>
      <c r="J848">
        <v>13.786700248718262</v>
      </c>
      <c r="K848">
        <v>18.111799999999999</v>
      </c>
      <c r="L848">
        <v>21.6112</v>
      </c>
      <c r="M848">
        <v>23.915199999999999</v>
      </c>
      <c r="N848">
        <v>15.17198</v>
      </c>
    </row>
    <row r="849" spans="1:14" x14ac:dyDescent="0.35">
      <c r="A849" s="3">
        <v>3214</v>
      </c>
      <c r="B849">
        <v>23.988900000000001</v>
      </c>
      <c r="C849">
        <v>20.906400000000001</v>
      </c>
      <c r="D849">
        <v>16.815999999999999</v>
      </c>
      <c r="E849">
        <v>11.330400466918945</v>
      </c>
      <c r="F849">
        <v>7.4632300000000003</v>
      </c>
      <c r="G849">
        <v>6.2586700000000004</v>
      </c>
      <c r="H849">
        <v>7.2033800000000001</v>
      </c>
      <c r="I849">
        <v>10.3927</v>
      </c>
      <c r="J849">
        <v>13.837200164794922</v>
      </c>
      <c r="K849">
        <v>18.011800000000001</v>
      </c>
      <c r="L849">
        <v>21.450800000000001</v>
      </c>
      <c r="M849">
        <v>23.941299999999998</v>
      </c>
      <c r="N849">
        <v>15.1334</v>
      </c>
    </row>
    <row r="850" spans="1:14" x14ac:dyDescent="0.35">
      <c r="A850" s="3">
        <v>3215</v>
      </c>
      <c r="B850">
        <v>23.988900000000001</v>
      </c>
      <c r="C850">
        <v>20.906400000000001</v>
      </c>
      <c r="D850">
        <v>16.815999999999999</v>
      </c>
      <c r="E850">
        <v>11.330400466918945</v>
      </c>
      <c r="F850">
        <v>7.4632300000000003</v>
      </c>
      <c r="G850">
        <v>6.2586700000000004</v>
      </c>
      <c r="H850">
        <v>7.2033800000000001</v>
      </c>
      <c r="I850">
        <v>10.3927</v>
      </c>
      <c r="J850">
        <v>13.837200164794922</v>
      </c>
      <c r="K850">
        <v>18.011800000000001</v>
      </c>
      <c r="L850">
        <v>21.450800000000001</v>
      </c>
      <c r="M850">
        <v>23.941299999999998</v>
      </c>
      <c r="N850">
        <v>15.1334</v>
      </c>
    </row>
    <row r="851" spans="1:14" x14ac:dyDescent="0.35">
      <c r="A851" s="3">
        <v>3216</v>
      </c>
      <c r="B851">
        <v>24.117100000000001</v>
      </c>
      <c r="C851">
        <v>21.2685</v>
      </c>
      <c r="D851">
        <v>16.7407</v>
      </c>
      <c r="E851">
        <v>11.340499877929688</v>
      </c>
      <c r="F851">
        <v>7.5595600000000003</v>
      </c>
      <c r="G851">
        <v>6.2457500000000001</v>
      </c>
      <c r="H851">
        <v>7.1409900000000004</v>
      </c>
      <c r="I851">
        <v>10.277699999999999</v>
      </c>
      <c r="J851">
        <v>14.008299827575684</v>
      </c>
      <c r="K851">
        <v>17.7941</v>
      </c>
      <c r="L851">
        <v>21.7241</v>
      </c>
      <c r="M851">
        <v>24.296700000000001</v>
      </c>
      <c r="N851">
        <v>15.2095</v>
      </c>
    </row>
    <row r="852" spans="1:14" x14ac:dyDescent="0.35">
      <c r="A852" s="3">
        <v>3217</v>
      </c>
      <c r="B852">
        <v>24.117100000000001</v>
      </c>
      <c r="C852">
        <v>21.2685</v>
      </c>
      <c r="D852">
        <v>16.7407</v>
      </c>
      <c r="E852">
        <v>11.340499877929688</v>
      </c>
      <c r="F852">
        <v>7.5595600000000003</v>
      </c>
      <c r="G852">
        <v>6.2457500000000001</v>
      </c>
      <c r="H852">
        <v>7.1409900000000004</v>
      </c>
      <c r="I852">
        <v>10.277699999999999</v>
      </c>
      <c r="J852">
        <v>14.008299827575684</v>
      </c>
      <c r="K852">
        <v>17.7941</v>
      </c>
      <c r="L852">
        <v>21.7241</v>
      </c>
      <c r="M852">
        <v>24.296700000000001</v>
      </c>
      <c r="N852">
        <v>15.2095</v>
      </c>
    </row>
    <row r="853" spans="1:14" x14ac:dyDescent="0.35">
      <c r="A853" s="3">
        <v>3218</v>
      </c>
      <c r="B853">
        <v>23.873999999999999</v>
      </c>
      <c r="C853">
        <v>21.017199999999999</v>
      </c>
      <c r="D853">
        <v>16.825700000000001</v>
      </c>
      <c r="E853">
        <v>11.445500373840332</v>
      </c>
      <c r="F853">
        <v>7.4698200000000003</v>
      </c>
      <c r="G853">
        <v>6.2154199999999999</v>
      </c>
      <c r="H853">
        <v>7.1383599999999996</v>
      </c>
      <c r="I853">
        <v>10.355</v>
      </c>
      <c r="J853">
        <v>13.97700023651123</v>
      </c>
      <c r="K853">
        <v>17.8809</v>
      </c>
      <c r="L853">
        <v>21.323399999999999</v>
      </c>
      <c r="M853">
        <v>23.8081</v>
      </c>
      <c r="N853">
        <v>15.11087</v>
      </c>
    </row>
    <row r="854" spans="1:14" x14ac:dyDescent="0.35">
      <c r="A854" s="3">
        <v>3219</v>
      </c>
      <c r="B854">
        <v>23.873999999999999</v>
      </c>
      <c r="C854">
        <v>21.017199999999999</v>
      </c>
      <c r="D854">
        <v>16.825700000000001</v>
      </c>
      <c r="E854">
        <v>11.445500373840332</v>
      </c>
      <c r="F854">
        <v>7.4698200000000003</v>
      </c>
      <c r="G854">
        <v>6.2154199999999999</v>
      </c>
      <c r="H854">
        <v>7.1383599999999996</v>
      </c>
      <c r="I854">
        <v>10.355</v>
      </c>
      <c r="J854">
        <v>13.97700023651123</v>
      </c>
      <c r="K854">
        <v>17.8809</v>
      </c>
      <c r="L854">
        <v>21.323399999999999</v>
      </c>
      <c r="M854">
        <v>23.8081</v>
      </c>
      <c r="N854">
        <v>15.11087</v>
      </c>
    </row>
    <row r="855" spans="1:14" x14ac:dyDescent="0.35">
      <c r="A855" s="3">
        <v>3220</v>
      </c>
      <c r="B855">
        <v>23.873999999999999</v>
      </c>
      <c r="C855">
        <v>21.017199999999999</v>
      </c>
      <c r="D855">
        <v>16.825700000000001</v>
      </c>
      <c r="E855">
        <v>11.445500373840332</v>
      </c>
      <c r="F855">
        <v>7.4698200000000003</v>
      </c>
      <c r="G855">
        <v>6.2154199999999999</v>
      </c>
      <c r="H855">
        <v>7.1383599999999996</v>
      </c>
      <c r="I855">
        <v>10.355</v>
      </c>
      <c r="J855">
        <v>13.97700023651123</v>
      </c>
      <c r="K855">
        <v>17.8809</v>
      </c>
      <c r="L855">
        <v>21.323399999999999</v>
      </c>
      <c r="M855">
        <v>23.8081</v>
      </c>
      <c r="N855">
        <v>15.11087</v>
      </c>
    </row>
    <row r="856" spans="1:14" x14ac:dyDescent="0.35">
      <c r="A856" s="3">
        <v>3221</v>
      </c>
      <c r="B856">
        <v>24.026599999999998</v>
      </c>
      <c r="C856">
        <v>21.198399999999999</v>
      </c>
      <c r="D856">
        <v>16.567799999999998</v>
      </c>
      <c r="E856">
        <v>11.471599578857422</v>
      </c>
      <c r="F856">
        <v>7.59063</v>
      </c>
      <c r="G856">
        <v>6.2702499999999999</v>
      </c>
      <c r="H856">
        <v>7.1597799999999996</v>
      </c>
      <c r="I856">
        <v>10.398300000000001</v>
      </c>
      <c r="J856">
        <v>13.730299949645996</v>
      </c>
      <c r="K856">
        <v>17.8855</v>
      </c>
      <c r="L856">
        <v>21.617100000000001</v>
      </c>
      <c r="M856">
        <v>24.273299999999999</v>
      </c>
      <c r="N856">
        <v>15.182460000000001</v>
      </c>
    </row>
    <row r="857" spans="1:14" x14ac:dyDescent="0.35">
      <c r="A857" s="3">
        <v>3222</v>
      </c>
      <c r="B857">
        <v>24.318000000000001</v>
      </c>
      <c r="C857">
        <v>21.065799999999999</v>
      </c>
      <c r="D857">
        <v>16.903500000000001</v>
      </c>
      <c r="E857">
        <v>11.320099830627441</v>
      </c>
      <c r="F857">
        <v>7.3788400000000003</v>
      </c>
      <c r="G857">
        <v>6.0897399999999999</v>
      </c>
      <c r="H857">
        <v>7.08188</v>
      </c>
      <c r="I857">
        <v>10.275499999999999</v>
      </c>
      <c r="J857">
        <v>13.619899749755859</v>
      </c>
      <c r="K857">
        <v>17.536899999999999</v>
      </c>
      <c r="L857">
        <v>21.794799999999999</v>
      </c>
      <c r="M857">
        <v>24.6951</v>
      </c>
      <c r="N857">
        <v>15.17334</v>
      </c>
    </row>
    <row r="858" spans="1:14" x14ac:dyDescent="0.35">
      <c r="A858" s="3">
        <v>3223</v>
      </c>
      <c r="B858">
        <v>24.202999999999999</v>
      </c>
      <c r="C858">
        <v>21.1158</v>
      </c>
      <c r="D858">
        <v>17.3551</v>
      </c>
      <c r="E858">
        <v>11.614899635314941</v>
      </c>
      <c r="F858">
        <v>7.4912999999999998</v>
      </c>
      <c r="G858">
        <v>6.1043700000000003</v>
      </c>
      <c r="H858">
        <v>7.1255100000000002</v>
      </c>
      <c r="I858">
        <v>10.3507</v>
      </c>
      <c r="J858">
        <v>14.071399688720703</v>
      </c>
      <c r="K858">
        <v>17.549700000000001</v>
      </c>
      <c r="L858">
        <v>21.808399999999999</v>
      </c>
      <c r="M858">
        <v>24.457999999999998</v>
      </c>
      <c r="N858">
        <v>15.27068</v>
      </c>
    </row>
    <row r="859" spans="1:14" x14ac:dyDescent="0.35">
      <c r="A859" s="3">
        <v>3224</v>
      </c>
      <c r="B859">
        <v>23.991499999999998</v>
      </c>
      <c r="C859">
        <v>20.8508</v>
      </c>
      <c r="D859">
        <v>16.770099999999999</v>
      </c>
      <c r="E859">
        <v>11.287400245666504</v>
      </c>
      <c r="F859">
        <v>7.3900800000000002</v>
      </c>
      <c r="G859">
        <v>6.1256300000000001</v>
      </c>
      <c r="H859">
        <v>7.01098</v>
      </c>
      <c r="I859">
        <v>10.0822</v>
      </c>
      <c r="J859">
        <v>13.613900184631348</v>
      </c>
      <c r="K859">
        <v>17.5793</v>
      </c>
      <c r="L859">
        <v>21.586600000000001</v>
      </c>
      <c r="M859">
        <v>24.3752</v>
      </c>
      <c r="N859">
        <v>15.05531</v>
      </c>
    </row>
    <row r="860" spans="1:14" x14ac:dyDescent="0.35">
      <c r="A860" s="3">
        <v>3225</v>
      </c>
      <c r="B860">
        <v>24.465499999999999</v>
      </c>
      <c r="C860">
        <v>21.3599</v>
      </c>
      <c r="D860">
        <v>17.236799999999999</v>
      </c>
      <c r="E860">
        <v>11.362899780273438</v>
      </c>
      <c r="F860">
        <v>7.2541900000000004</v>
      </c>
      <c r="G860">
        <v>5.9817799999999997</v>
      </c>
      <c r="H860">
        <v>7.0987</v>
      </c>
      <c r="I860">
        <v>10.3749</v>
      </c>
      <c r="J860">
        <v>13.833399772644043</v>
      </c>
      <c r="K860">
        <v>17.8537</v>
      </c>
      <c r="L860">
        <v>22.0184</v>
      </c>
      <c r="M860">
        <v>24.761900000000001</v>
      </c>
      <c r="N860">
        <v>15.30017</v>
      </c>
    </row>
    <row r="861" spans="1:14" x14ac:dyDescent="0.35">
      <c r="A861" s="3">
        <v>3226</v>
      </c>
      <c r="B861">
        <v>24.494700000000002</v>
      </c>
      <c r="C861">
        <v>21.3187</v>
      </c>
      <c r="D861">
        <v>16.991700000000002</v>
      </c>
      <c r="E861">
        <v>11.222100257873535</v>
      </c>
      <c r="F861">
        <v>7.2386400000000002</v>
      </c>
      <c r="G861">
        <v>6.0459399999999999</v>
      </c>
      <c r="H861">
        <v>7.1102299999999996</v>
      </c>
      <c r="I861">
        <v>10.222799999999999</v>
      </c>
      <c r="J861">
        <v>13.505000114440918</v>
      </c>
      <c r="K861">
        <v>17.782599999999999</v>
      </c>
      <c r="L861">
        <v>22.031199999999998</v>
      </c>
      <c r="M861">
        <v>24.7592</v>
      </c>
      <c r="N861">
        <v>15.226900000000001</v>
      </c>
    </row>
    <row r="862" spans="1:14" x14ac:dyDescent="0.35">
      <c r="A862" s="3">
        <v>3227</v>
      </c>
      <c r="B862">
        <v>24.342400000000001</v>
      </c>
      <c r="C862">
        <v>21.199200000000001</v>
      </c>
      <c r="D862">
        <v>16.8049</v>
      </c>
      <c r="E862">
        <v>11.225299835205078</v>
      </c>
      <c r="F862">
        <v>7.3733199999999997</v>
      </c>
      <c r="G862">
        <v>6.1950799999999999</v>
      </c>
      <c r="H862">
        <v>7.0705</v>
      </c>
      <c r="I862">
        <v>10.265499999999999</v>
      </c>
      <c r="J862">
        <v>13.712499618530273</v>
      </c>
      <c r="K862">
        <v>17.7242</v>
      </c>
      <c r="L862">
        <v>21.942599999999999</v>
      </c>
      <c r="M862">
        <v>24.674499999999998</v>
      </c>
      <c r="N862">
        <v>15.21083</v>
      </c>
    </row>
    <row r="863" spans="1:14" x14ac:dyDescent="0.35">
      <c r="A863" s="3">
        <v>3228</v>
      </c>
      <c r="B863">
        <v>24.371500000000001</v>
      </c>
      <c r="C863">
        <v>21.3718</v>
      </c>
      <c r="D863">
        <v>16.673500000000001</v>
      </c>
      <c r="E863">
        <v>11.231200218200684</v>
      </c>
      <c r="F863">
        <v>7.2268699999999999</v>
      </c>
      <c r="G863">
        <v>6.1433</v>
      </c>
      <c r="H863">
        <v>6.9723600000000001</v>
      </c>
      <c r="I863">
        <v>10.3271</v>
      </c>
      <c r="J863">
        <v>13.949000358581543</v>
      </c>
      <c r="K863">
        <v>18.058199999999999</v>
      </c>
      <c r="L863">
        <v>22.136500000000002</v>
      </c>
      <c r="M863">
        <v>24.3934</v>
      </c>
      <c r="N863">
        <v>15.23789</v>
      </c>
    </row>
    <row r="864" spans="1:14" x14ac:dyDescent="0.35">
      <c r="A864" s="3">
        <v>3230</v>
      </c>
      <c r="B864">
        <v>24.0261</v>
      </c>
      <c r="C864">
        <v>21.145299999999999</v>
      </c>
      <c r="D864">
        <v>16.581499999999998</v>
      </c>
      <c r="E864">
        <v>11.270899772644043</v>
      </c>
      <c r="F864">
        <v>7.1813700000000003</v>
      </c>
      <c r="G864">
        <v>6.0477999999999996</v>
      </c>
      <c r="H864">
        <v>6.9403600000000001</v>
      </c>
      <c r="I864">
        <v>10.3169</v>
      </c>
      <c r="J864">
        <v>13.863200187683105</v>
      </c>
      <c r="K864">
        <v>17.913399999999999</v>
      </c>
      <c r="L864">
        <v>22.016100000000002</v>
      </c>
      <c r="M864">
        <v>24.1813</v>
      </c>
      <c r="N864">
        <v>15.12369</v>
      </c>
    </row>
    <row r="865" spans="1:14" x14ac:dyDescent="0.35">
      <c r="A865" s="3">
        <v>3231</v>
      </c>
      <c r="B865">
        <v>23.714600000000001</v>
      </c>
      <c r="C865">
        <v>20.650099999999998</v>
      </c>
      <c r="D865">
        <v>16.130700000000001</v>
      </c>
      <c r="E865">
        <v>11.111300468444824</v>
      </c>
      <c r="F865">
        <v>7.1859599999999997</v>
      </c>
      <c r="G865">
        <v>5.8765000000000001</v>
      </c>
      <c r="H865">
        <v>6.7574300000000003</v>
      </c>
      <c r="I865">
        <v>10.1884</v>
      </c>
      <c r="J865">
        <v>13.775099754333496</v>
      </c>
      <c r="K865">
        <v>17.8323</v>
      </c>
      <c r="L865">
        <v>21.715800000000002</v>
      </c>
      <c r="M865">
        <v>23.898599999999998</v>
      </c>
      <c r="N865">
        <v>14.90307</v>
      </c>
    </row>
    <row r="866" spans="1:14" x14ac:dyDescent="0.35">
      <c r="A866" s="3">
        <v>3232</v>
      </c>
      <c r="B866">
        <v>23.2104</v>
      </c>
      <c r="C866">
        <v>20.184000000000001</v>
      </c>
      <c r="D866">
        <v>15.935600000000001</v>
      </c>
      <c r="E866">
        <v>10.955100059509277</v>
      </c>
      <c r="F866">
        <v>6.91404</v>
      </c>
      <c r="G866">
        <v>5.5534499999999998</v>
      </c>
      <c r="H866">
        <v>6.4780800000000003</v>
      </c>
      <c r="I866">
        <v>9.9437499999999996</v>
      </c>
      <c r="J866">
        <v>13.847000122070313</v>
      </c>
      <c r="K866">
        <v>17.651399999999999</v>
      </c>
      <c r="L866">
        <v>21.216899999999999</v>
      </c>
      <c r="M866">
        <v>23.494800000000001</v>
      </c>
      <c r="N866">
        <v>14.61538</v>
      </c>
    </row>
    <row r="867" spans="1:14" x14ac:dyDescent="0.35">
      <c r="A867" s="3">
        <v>3233</v>
      </c>
      <c r="B867">
        <v>22.0867</v>
      </c>
      <c r="C867">
        <v>19.5504</v>
      </c>
      <c r="D867">
        <v>15.1623</v>
      </c>
      <c r="E867">
        <v>10.436100006103516</v>
      </c>
      <c r="F867">
        <v>6.4893000000000001</v>
      </c>
      <c r="G867">
        <v>5.3238099999999999</v>
      </c>
      <c r="H867">
        <v>6.2318600000000002</v>
      </c>
      <c r="I867">
        <v>9.5569699999999997</v>
      </c>
      <c r="J867">
        <v>13.241900444030762</v>
      </c>
      <c r="K867">
        <v>16.8827</v>
      </c>
      <c r="L867">
        <v>20.3552</v>
      </c>
      <c r="M867">
        <v>22.564399999999999</v>
      </c>
      <c r="N867">
        <v>13.99014</v>
      </c>
    </row>
    <row r="868" spans="1:14" x14ac:dyDescent="0.35">
      <c r="A868" s="3">
        <v>3235</v>
      </c>
      <c r="B868">
        <v>24.321200000000001</v>
      </c>
      <c r="C868">
        <v>21.2316</v>
      </c>
      <c r="D868">
        <v>16.598299999999998</v>
      </c>
      <c r="E868">
        <v>11.279600143432617</v>
      </c>
      <c r="F868">
        <v>7.2299499999999997</v>
      </c>
      <c r="G868">
        <v>5.9204800000000004</v>
      </c>
      <c r="H868">
        <v>6.7570199999999998</v>
      </c>
      <c r="I868">
        <v>9.9478500000000007</v>
      </c>
      <c r="J868">
        <v>13.507499694824219</v>
      </c>
      <c r="K868">
        <v>17.750599999999999</v>
      </c>
      <c r="L868">
        <v>21.871300000000002</v>
      </c>
      <c r="M868">
        <v>24.5867</v>
      </c>
      <c r="N868">
        <v>15.08351</v>
      </c>
    </row>
    <row r="869" spans="1:14" x14ac:dyDescent="0.35">
      <c r="A869" s="3">
        <v>3236</v>
      </c>
      <c r="B869">
        <v>23.969000000000001</v>
      </c>
      <c r="C869">
        <v>20.901900000000001</v>
      </c>
      <c r="D869">
        <v>16.0748</v>
      </c>
      <c r="E869">
        <v>11.060700416564941</v>
      </c>
      <c r="F869">
        <v>6.9607599999999996</v>
      </c>
      <c r="G869">
        <v>5.5997700000000004</v>
      </c>
      <c r="H869">
        <v>6.5481400000000001</v>
      </c>
      <c r="I869">
        <v>9.7728199999999994</v>
      </c>
      <c r="J869">
        <v>12.98390007019043</v>
      </c>
      <c r="K869">
        <v>17.306699999999999</v>
      </c>
      <c r="L869">
        <v>21.9498</v>
      </c>
      <c r="M869">
        <v>24.264199999999999</v>
      </c>
      <c r="N869">
        <v>14.78271</v>
      </c>
    </row>
    <row r="870" spans="1:14" x14ac:dyDescent="0.35">
      <c r="A870" s="3">
        <v>3237</v>
      </c>
      <c r="B870">
        <v>22.713200000000001</v>
      </c>
      <c r="C870">
        <v>19.738900000000001</v>
      </c>
      <c r="D870">
        <v>15.039099999999999</v>
      </c>
      <c r="E870">
        <v>10.446000099182129</v>
      </c>
      <c r="F870">
        <v>6.6012300000000002</v>
      </c>
      <c r="G870">
        <v>5.33249</v>
      </c>
      <c r="H870">
        <v>6.2818899999999998</v>
      </c>
      <c r="I870">
        <v>9.3790499999999994</v>
      </c>
      <c r="J870">
        <v>12.300399780273438</v>
      </c>
      <c r="K870">
        <v>16.604099999999999</v>
      </c>
      <c r="L870">
        <v>20.863299999999999</v>
      </c>
      <c r="M870">
        <v>22.9649</v>
      </c>
      <c r="N870">
        <v>14.02205</v>
      </c>
    </row>
    <row r="871" spans="1:14" x14ac:dyDescent="0.35">
      <c r="A871" s="3">
        <v>3238</v>
      </c>
      <c r="B871">
        <v>21.898399999999999</v>
      </c>
      <c r="C871">
        <v>19.539400000000001</v>
      </c>
      <c r="D871">
        <v>14.7355</v>
      </c>
      <c r="E871">
        <v>10.240200042724609</v>
      </c>
      <c r="F871">
        <v>6.4778399999999996</v>
      </c>
      <c r="G871">
        <v>5.2191099999999997</v>
      </c>
      <c r="H871">
        <v>6.1038199999999998</v>
      </c>
      <c r="I871">
        <v>9.3038500000000006</v>
      </c>
      <c r="J871">
        <v>12.696800231933594</v>
      </c>
      <c r="K871">
        <v>16.516400000000001</v>
      </c>
      <c r="L871">
        <v>20.237400000000001</v>
      </c>
      <c r="M871">
        <v>22.5215</v>
      </c>
      <c r="N871">
        <v>13.790850000000001</v>
      </c>
    </row>
    <row r="872" spans="1:14" x14ac:dyDescent="0.35">
      <c r="A872" s="3">
        <v>3239</v>
      </c>
      <c r="B872">
        <v>23.766100000000002</v>
      </c>
      <c r="C872">
        <v>20.7438</v>
      </c>
      <c r="D872">
        <v>15.9375</v>
      </c>
      <c r="E872">
        <v>10.918600082397461</v>
      </c>
      <c r="F872">
        <v>6.9044100000000004</v>
      </c>
      <c r="G872">
        <v>5.5147500000000003</v>
      </c>
      <c r="H872">
        <v>6.5729100000000003</v>
      </c>
      <c r="I872">
        <v>9.6617300000000004</v>
      </c>
      <c r="J872">
        <v>12.96720027923584</v>
      </c>
      <c r="K872">
        <v>17.252099999999999</v>
      </c>
      <c r="L872">
        <v>21.5732</v>
      </c>
      <c r="M872">
        <v>24.113099999999999</v>
      </c>
      <c r="N872">
        <v>14.660450000000001</v>
      </c>
    </row>
    <row r="873" spans="1:14" x14ac:dyDescent="0.35">
      <c r="A873" s="3">
        <v>3240</v>
      </c>
      <c r="B873">
        <v>24.359500000000001</v>
      </c>
      <c r="C873">
        <v>21.402000000000001</v>
      </c>
      <c r="D873">
        <v>16.6617</v>
      </c>
      <c r="E873">
        <v>11.454400062561035</v>
      </c>
      <c r="F873">
        <v>7.3794199999999996</v>
      </c>
      <c r="G873">
        <v>6.1016599999999999</v>
      </c>
      <c r="H873">
        <v>6.9788100000000002</v>
      </c>
      <c r="I873">
        <v>10.115</v>
      </c>
      <c r="J873">
        <v>13.472200393676758</v>
      </c>
      <c r="K873">
        <v>17.778099999999998</v>
      </c>
      <c r="L873">
        <v>21.859200000000001</v>
      </c>
      <c r="M873">
        <v>24.4693</v>
      </c>
      <c r="N873">
        <v>15.169269999999999</v>
      </c>
    </row>
    <row r="874" spans="1:14" x14ac:dyDescent="0.35">
      <c r="A874" s="3">
        <v>3241</v>
      </c>
      <c r="B874">
        <v>24.596499999999999</v>
      </c>
      <c r="C874">
        <v>21.5901</v>
      </c>
      <c r="D874">
        <v>16.7563</v>
      </c>
      <c r="E874">
        <v>11.542400360107422</v>
      </c>
      <c r="F874">
        <v>7.48881</v>
      </c>
      <c r="G874">
        <v>6.1429900000000002</v>
      </c>
      <c r="H874">
        <v>6.9430800000000001</v>
      </c>
      <c r="I874">
        <v>10.1013</v>
      </c>
      <c r="J874">
        <v>13.376099586486816</v>
      </c>
      <c r="K874">
        <v>17.787700000000001</v>
      </c>
      <c r="L874">
        <v>21.970500000000001</v>
      </c>
      <c r="M874">
        <v>24.647600000000001</v>
      </c>
      <c r="N874">
        <v>15.245279999999999</v>
      </c>
    </row>
    <row r="875" spans="1:14" x14ac:dyDescent="0.35">
      <c r="A875" s="3">
        <v>3242</v>
      </c>
      <c r="B875">
        <v>24.7608</v>
      </c>
      <c r="C875">
        <v>21.572299999999998</v>
      </c>
      <c r="D875">
        <v>16.8218</v>
      </c>
      <c r="E875">
        <v>11.710100173950195</v>
      </c>
      <c r="F875">
        <v>7.6175899999999999</v>
      </c>
      <c r="G875">
        <v>6.2138600000000004</v>
      </c>
      <c r="H875">
        <v>7.0399099999999999</v>
      </c>
      <c r="I875">
        <v>10.1585</v>
      </c>
      <c r="J875">
        <v>13.809599876403809</v>
      </c>
      <c r="K875">
        <v>17.994599999999998</v>
      </c>
      <c r="L875">
        <v>21.999500000000001</v>
      </c>
      <c r="M875">
        <v>24.816199999999998</v>
      </c>
      <c r="N875">
        <v>15.37623</v>
      </c>
    </row>
    <row r="876" spans="1:14" x14ac:dyDescent="0.35">
      <c r="A876" s="3">
        <v>3243</v>
      </c>
      <c r="B876">
        <v>24.591699999999999</v>
      </c>
      <c r="C876">
        <v>21.390499999999999</v>
      </c>
      <c r="D876">
        <v>16.368500000000001</v>
      </c>
      <c r="E876">
        <v>11.251899719238281</v>
      </c>
      <c r="F876">
        <v>7.1007600000000002</v>
      </c>
      <c r="G876">
        <v>5.7336400000000003</v>
      </c>
      <c r="H876">
        <v>6.6415300000000004</v>
      </c>
      <c r="I876">
        <v>9.8834300000000006</v>
      </c>
      <c r="J876">
        <v>13.120599746704102</v>
      </c>
      <c r="K876">
        <v>17.4635</v>
      </c>
      <c r="L876">
        <v>21.983899999999998</v>
      </c>
      <c r="M876">
        <v>24.655200000000001</v>
      </c>
      <c r="N876">
        <v>15.01543</v>
      </c>
    </row>
    <row r="877" spans="1:14" x14ac:dyDescent="0.35">
      <c r="A877" s="3">
        <v>3249</v>
      </c>
      <c r="B877">
        <v>24.566600000000001</v>
      </c>
      <c r="C877">
        <v>21.721599999999999</v>
      </c>
      <c r="D877">
        <v>16.590299999999999</v>
      </c>
      <c r="E877">
        <v>11.33080005645752</v>
      </c>
      <c r="F877">
        <v>7.1129199999999999</v>
      </c>
      <c r="G877">
        <v>5.7616300000000003</v>
      </c>
      <c r="H877">
        <v>6.73325</v>
      </c>
      <c r="I877">
        <v>9.9614499999999992</v>
      </c>
      <c r="J877">
        <v>13.071700096130371</v>
      </c>
      <c r="K877">
        <v>17.410299999999999</v>
      </c>
      <c r="L877">
        <v>21.979700000000001</v>
      </c>
      <c r="M877">
        <v>24.6022</v>
      </c>
      <c r="N877">
        <v>15.0702</v>
      </c>
    </row>
    <row r="878" spans="1:14" x14ac:dyDescent="0.35">
      <c r="A878" s="3">
        <v>3250</v>
      </c>
      <c r="B878">
        <v>24.526499999999999</v>
      </c>
      <c r="C878">
        <v>21.333400000000001</v>
      </c>
      <c r="D878">
        <v>16.616700000000002</v>
      </c>
      <c r="E878">
        <v>11.442500114440918</v>
      </c>
      <c r="F878">
        <v>7.2674899999999996</v>
      </c>
      <c r="G878">
        <v>5.8547200000000004</v>
      </c>
      <c r="H878">
        <v>6.7803800000000001</v>
      </c>
      <c r="I878">
        <v>10.027900000000001</v>
      </c>
      <c r="J878">
        <v>13.369999885559082</v>
      </c>
      <c r="K878">
        <v>17.590499999999999</v>
      </c>
      <c r="L878">
        <v>21.931999999999999</v>
      </c>
      <c r="M878">
        <v>24.819900000000001</v>
      </c>
      <c r="N878">
        <v>15.13017</v>
      </c>
    </row>
    <row r="879" spans="1:14" x14ac:dyDescent="0.35">
      <c r="A879" s="3">
        <v>3251</v>
      </c>
      <c r="B879">
        <v>24.7577</v>
      </c>
      <c r="C879">
        <v>21.7332</v>
      </c>
      <c r="D879">
        <v>17.0276</v>
      </c>
      <c r="E879">
        <v>11.82919979095459</v>
      </c>
      <c r="F879">
        <v>7.64384</v>
      </c>
      <c r="G879">
        <v>6.2465700000000002</v>
      </c>
      <c r="H879">
        <v>7.0992800000000003</v>
      </c>
      <c r="I879">
        <v>10.1137</v>
      </c>
      <c r="J879">
        <v>13.481200218200684</v>
      </c>
      <c r="K879">
        <v>17.773499999999999</v>
      </c>
      <c r="L879">
        <v>21.771699999999999</v>
      </c>
      <c r="M879">
        <v>24.838699999999999</v>
      </c>
      <c r="N879">
        <v>15.359680000000001</v>
      </c>
    </row>
    <row r="880" spans="1:14" x14ac:dyDescent="0.35">
      <c r="A880" s="3">
        <v>3254</v>
      </c>
      <c r="B880">
        <v>24.890499999999999</v>
      </c>
      <c r="C880">
        <v>21.676100000000002</v>
      </c>
      <c r="D880">
        <v>16.715699999999998</v>
      </c>
      <c r="E880">
        <v>11.616399765014648</v>
      </c>
      <c r="F880">
        <v>7.3007099999999996</v>
      </c>
      <c r="G880">
        <v>5.8639400000000004</v>
      </c>
      <c r="H880">
        <v>6.9213300000000002</v>
      </c>
      <c r="I880">
        <v>10.1142</v>
      </c>
      <c r="J880">
        <v>13.468000411987305</v>
      </c>
      <c r="K880">
        <v>17.707000000000001</v>
      </c>
      <c r="L880">
        <v>21.830400000000001</v>
      </c>
      <c r="M880">
        <v>24.798300000000001</v>
      </c>
      <c r="N880">
        <v>15.24188</v>
      </c>
    </row>
    <row r="881" spans="1:14" x14ac:dyDescent="0.35">
      <c r="A881" s="3">
        <v>3260</v>
      </c>
      <c r="B881">
        <v>24.789300000000001</v>
      </c>
      <c r="C881">
        <v>21.892900000000001</v>
      </c>
      <c r="D881">
        <v>16.9239</v>
      </c>
      <c r="E881">
        <v>11.601499557495117</v>
      </c>
      <c r="F881">
        <v>7.38483</v>
      </c>
      <c r="G881">
        <v>6.0005899999999999</v>
      </c>
      <c r="H881">
        <v>7.01607</v>
      </c>
      <c r="I881">
        <v>10.1066</v>
      </c>
      <c r="J881">
        <v>13.621399879455566</v>
      </c>
      <c r="K881">
        <v>17.766400000000001</v>
      </c>
      <c r="L881">
        <v>21.8812</v>
      </c>
      <c r="M881">
        <v>24.7257</v>
      </c>
      <c r="N881">
        <v>15.309200000000001</v>
      </c>
    </row>
    <row r="882" spans="1:14" x14ac:dyDescent="0.35">
      <c r="A882" s="3">
        <v>3264</v>
      </c>
      <c r="B882">
        <v>24.6448</v>
      </c>
      <c r="C882">
        <v>21.323</v>
      </c>
      <c r="D882">
        <v>16.556699999999999</v>
      </c>
      <c r="E882">
        <v>11.366900444030762</v>
      </c>
      <c r="F882">
        <v>7.21699</v>
      </c>
      <c r="G882">
        <v>5.95059</v>
      </c>
      <c r="H882">
        <v>6.9525399999999999</v>
      </c>
      <c r="I882">
        <v>9.9261700000000008</v>
      </c>
      <c r="J882">
        <v>13.267499923706055</v>
      </c>
      <c r="K882">
        <v>17.354099999999999</v>
      </c>
      <c r="L882">
        <v>21.469100000000001</v>
      </c>
      <c r="M882">
        <v>23.985399999999998</v>
      </c>
      <c r="N882">
        <v>15.001150000000001</v>
      </c>
    </row>
    <row r="883" spans="1:14" x14ac:dyDescent="0.35">
      <c r="A883" s="3">
        <v>3265</v>
      </c>
      <c r="B883">
        <v>24.462199999999999</v>
      </c>
      <c r="C883">
        <v>21.291899999999998</v>
      </c>
      <c r="D883">
        <v>16.468</v>
      </c>
      <c r="E883">
        <v>11.304800033569336</v>
      </c>
      <c r="F883">
        <v>7.1819100000000002</v>
      </c>
      <c r="G883">
        <v>5.9343199999999996</v>
      </c>
      <c r="H883">
        <v>6.9466900000000003</v>
      </c>
      <c r="I883">
        <v>9.9544999999999995</v>
      </c>
      <c r="J883">
        <v>13.21720027923584</v>
      </c>
      <c r="K883">
        <v>17.462199999999999</v>
      </c>
      <c r="L883">
        <v>21.5946</v>
      </c>
      <c r="M883">
        <v>24.1919</v>
      </c>
      <c r="N883">
        <v>15.00085</v>
      </c>
    </row>
    <row r="884" spans="1:14" x14ac:dyDescent="0.35">
      <c r="A884" s="3">
        <v>3266</v>
      </c>
      <c r="B884">
        <v>24.238299999999999</v>
      </c>
      <c r="C884">
        <v>21.1615</v>
      </c>
      <c r="D884">
        <v>16.307700000000001</v>
      </c>
      <c r="E884">
        <v>11.122900009155273</v>
      </c>
      <c r="F884">
        <v>7.0198</v>
      </c>
      <c r="G884">
        <v>5.7303499999999996</v>
      </c>
      <c r="H884">
        <v>6.7968599999999997</v>
      </c>
      <c r="I884">
        <v>9.8190200000000001</v>
      </c>
      <c r="J884">
        <v>13.133899688720703</v>
      </c>
      <c r="K884">
        <v>17.204899999999999</v>
      </c>
      <c r="L884">
        <v>21.558199999999999</v>
      </c>
      <c r="M884">
        <v>23.964600000000001</v>
      </c>
      <c r="N884">
        <v>14.83817</v>
      </c>
    </row>
    <row r="885" spans="1:14" x14ac:dyDescent="0.35">
      <c r="A885" s="3">
        <v>3267</v>
      </c>
      <c r="B885">
        <v>24.155100000000001</v>
      </c>
      <c r="C885">
        <v>20.953700000000001</v>
      </c>
      <c r="D885">
        <v>16.223299999999998</v>
      </c>
      <c r="E885">
        <v>10.965000152587891</v>
      </c>
      <c r="F885">
        <v>6.9489099999999997</v>
      </c>
      <c r="G885">
        <v>5.7803699999999996</v>
      </c>
      <c r="H885">
        <v>6.6806000000000001</v>
      </c>
      <c r="I885">
        <v>9.8051300000000001</v>
      </c>
      <c r="J885">
        <v>12.993800163269043</v>
      </c>
      <c r="K885">
        <v>17.2348</v>
      </c>
      <c r="L885">
        <v>21.4968</v>
      </c>
      <c r="M885">
        <v>23.714099999999998</v>
      </c>
      <c r="N885">
        <v>14.74597</v>
      </c>
    </row>
    <row r="886" spans="1:14" x14ac:dyDescent="0.35">
      <c r="A886" s="3">
        <v>3268</v>
      </c>
      <c r="B886">
        <v>24.337399999999999</v>
      </c>
      <c r="C886">
        <v>21.344100000000001</v>
      </c>
      <c r="D886">
        <v>16.3431</v>
      </c>
      <c r="E886">
        <v>10.906599998474121</v>
      </c>
      <c r="F886">
        <v>6.8399900000000002</v>
      </c>
      <c r="G886">
        <v>5.7459499999999997</v>
      </c>
      <c r="H886">
        <v>6.7378900000000002</v>
      </c>
      <c r="I886">
        <v>9.9453999999999994</v>
      </c>
      <c r="J886">
        <v>13.092100143432617</v>
      </c>
      <c r="K886">
        <v>17.574300000000001</v>
      </c>
      <c r="L886">
        <v>21.876300000000001</v>
      </c>
      <c r="M886">
        <v>24.171500000000002</v>
      </c>
      <c r="N886">
        <v>14.909549999999999</v>
      </c>
    </row>
    <row r="887" spans="1:14" x14ac:dyDescent="0.35">
      <c r="A887" s="3">
        <v>3269</v>
      </c>
      <c r="B887">
        <v>23.689499999999999</v>
      </c>
      <c r="C887">
        <v>20.726199999999999</v>
      </c>
      <c r="D887">
        <v>15.769399999999999</v>
      </c>
      <c r="E887">
        <v>10.618300437927246</v>
      </c>
      <c r="F887">
        <v>6.7073700000000001</v>
      </c>
      <c r="G887">
        <v>5.5294100000000004</v>
      </c>
      <c r="H887">
        <v>6.4618900000000004</v>
      </c>
      <c r="I887">
        <v>9.6939399999999996</v>
      </c>
      <c r="J887">
        <v>13.152600288391113</v>
      </c>
      <c r="K887">
        <v>17.2956</v>
      </c>
      <c r="L887">
        <v>21.4434</v>
      </c>
      <c r="M887">
        <v>23.7651</v>
      </c>
      <c r="N887">
        <v>14.571059999999999</v>
      </c>
    </row>
    <row r="888" spans="1:14" x14ac:dyDescent="0.35">
      <c r="A888" s="3">
        <v>3270</v>
      </c>
      <c r="B888">
        <v>24.529399999999999</v>
      </c>
      <c r="C888">
        <v>21.416399999999999</v>
      </c>
      <c r="D888">
        <v>16.506399999999999</v>
      </c>
      <c r="E888">
        <v>10.804200172424316</v>
      </c>
      <c r="F888">
        <v>6.7016900000000001</v>
      </c>
      <c r="G888">
        <v>5.6112000000000002</v>
      </c>
      <c r="H888">
        <v>6.6287599999999998</v>
      </c>
      <c r="I888">
        <v>9.8555600000000005</v>
      </c>
      <c r="J888">
        <v>13.237299919128418</v>
      </c>
      <c r="K888">
        <v>18.221699999999998</v>
      </c>
      <c r="L888">
        <v>22.1083</v>
      </c>
      <c r="M888">
        <v>24.322099999999999</v>
      </c>
      <c r="N888">
        <v>14.99525</v>
      </c>
    </row>
    <row r="889" spans="1:14" x14ac:dyDescent="0.35">
      <c r="A889" s="3">
        <v>3272</v>
      </c>
      <c r="B889">
        <v>24.673999999999999</v>
      </c>
      <c r="C889">
        <v>21.914000000000001</v>
      </c>
      <c r="D889">
        <v>16.8872</v>
      </c>
      <c r="E889">
        <v>11.559800148010254</v>
      </c>
      <c r="F889">
        <v>7.5671600000000003</v>
      </c>
      <c r="G889">
        <v>6.2325900000000001</v>
      </c>
      <c r="H889">
        <v>7.1543900000000002</v>
      </c>
      <c r="I889">
        <v>10.1784</v>
      </c>
      <c r="J889">
        <v>13.584199905395508</v>
      </c>
      <c r="K889">
        <v>17.515899999999998</v>
      </c>
      <c r="L889">
        <v>21.619499999999999</v>
      </c>
      <c r="M889">
        <v>24.6553</v>
      </c>
      <c r="N889">
        <v>15.295199999999999</v>
      </c>
    </row>
    <row r="890" spans="1:14" x14ac:dyDescent="0.35">
      <c r="A890" s="3">
        <v>3273</v>
      </c>
      <c r="B890">
        <v>24.7639</v>
      </c>
      <c r="C890">
        <v>21.549299999999999</v>
      </c>
      <c r="D890">
        <v>16.710599999999999</v>
      </c>
      <c r="E890">
        <v>11.531800270080566</v>
      </c>
      <c r="F890">
        <v>7.3773</v>
      </c>
      <c r="G890">
        <v>6.1200599999999996</v>
      </c>
      <c r="H890">
        <v>7.0468200000000003</v>
      </c>
      <c r="I890">
        <v>10.020899999999999</v>
      </c>
      <c r="J890">
        <v>13.613300323486328</v>
      </c>
      <c r="K890">
        <v>17.4925</v>
      </c>
      <c r="L890">
        <v>21.744499999999999</v>
      </c>
      <c r="M890">
        <v>24.697500000000002</v>
      </c>
      <c r="N890">
        <v>15.22237</v>
      </c>
    </row>
    <row r="891" spans="1:14" x14ac:dyDescent="0.35">
      <c r="A891" s="3">
        <v>3274</v>
      </c>
      <c r="B891">
        <v>24.7944</v>
      </c>
      <c r="C891">
        <v>21.759399999999999</v>
      </c>
      <c r="D891">
        <v>16.921600000000002</v>
      </c>
      <c r="E891">
        <v>11.654000282287598</v>
      </c>
      <c r="F891">
        <v>7.61782</v>
      </c>
      <c r="G891">
        <v>6.1969399999999997</v>
      </c>
      <c r="H891">
        <v>7.1626799999999999</v>
      </c>
      <c r="I891">
        <v>10.360900000000001</v>
      </c>
      <c r="J891">
        <v>13.722800254821777</v>
      </c>
      <c r="K891">
        <v>17.667100000000001</v>
      </c>
      <c r="L891">
        <v>21.802199999999999</v>
      </c>
      <c r="M891">
        <v>24.6465</v>
      </c>
      <c r="N891">
        <v>15.35886</v>
      </c>
    </row>
    <row r="892" spans="1:14" x14ac:dyDescent="0.35">
      <c r="A892" s="3">
        <v>3275</v>
      </c>
      <c r="B892">
        <v>24.342300000000002</v>
      </c>
      <c r="C892">
        <v>21.418299999999999</v>
      </c>
      <c r="D892">
        <v>16.679500000000001</v>
      </c>
      <c r="E892">
        <v>11.160300254821777</v>
      </c>
      <c r="F892">
        <v>7.0845200000000004</v>
      </c>
      <c r="G892">
        <v>5.9123299999999999</v>
      </c>
      <c r="H892">
        <v>6.9649599999999996</v>
      </c>
      <c r="I892">
        <v>10.0306</v>
      </c>
      <c r="J892">
        <v>13.382599830627441</v>
      </c>
      <c r="K892">
        <v>17.539300000000001</v>
      </c>
      <c r="L892">
        <v>21.8109</v>
      </c>
      <c r="M892">
        <v>24.375499999999999</v>
      </c>
      <c r="N892">
        <v>15.05843</v>
      </c>
    </row>
    <row r="893" spans="1:14" x14ac:dyDescent="0.35">
      <c r="A893" s="3">
        <v>3276</v>
      </c>
      <c r="B893">
        <v>24.510999999999999</v>
      </c>
      <c r="C893">
        <v>21.503299999999999</v>
      </c>
      <c r="D893">
        <v>16.545500000000001</v>
      </c>
      <c r="E893">
        <v>11.355600357055664</v>
      </c>
      <c r="F893">
        <v>7.3979499999999998</v>
      </c>
      <c r="G893">
        <v>6.0905899999999997</v>
      </c>
      <c r="H893">
        <v>7.0386499999999996</v>
      </c>
      <c r="I893">
        <v>10.3004</v>
      </c>
      <c r="J893">
        <v>13.455300331115723</v>
      </c>
      <c r="K893">
        <v>17.4862</v>
      </c>
      <c r="L893">
        <v>21.623000000000001</v>
      </c>
      <c r="M893">
        <v>24.267499999999998</v>
      </c>
      <c r="N893">
        <v>15.13125</v>
      </c>
    </row>
    <row r="894" spans="1:14" x14ac:dyDescent="0.35">
      <c r="A894" s="3">
        <v>3277</v>
      </c>
      <c r="B894">
        <v>24.6676</v>
      </c>
      <c r="C894">
        <v>21.623999999999999</v>
      </c>
      <c r="D894">
        <v>16.7148</v>
      </c>
      <c r="E894">
        <v>11.026100158691406</v>
      </c>
      <c r="F894">
        <v>6.9122899999999996</v>
      </c>
      <c r="G894">
        <v>5.8026799999999996</v>
      </c>
      <c r="H894">
        <v>6.8266200000000001</v>
      </c>
      <c r="I894">
        <v>9.9270700000000005</v>
      </c>
      <c r="J894">
        <v>13.315500259399414</v>
      </c>
      <c r="K894">
        <v>17.937999999999999</v>
      </c>
      <c r="L894">
        <v>22.387699999999999</v>
      </c>
      <c r="M894">
        <v>24.7591</v>
      </c>
      <c r="N894">
        <v>15.15845</v>
      </c>
    </row>
    <row r="895" spans="1:14" x14ac:dyDescent="0.35">
      <c r="A895" s="3">
        <v>3278</v>
      </c>
      <c r="B895">
        <v>24.467500000000001</v>
      </c>
      <c r="C895">
        <v>21.3018</v>
      </c>
      <c r="D895">
        <v>16.502600000000001</v>
      </c>
      <c r="E895">
        <v>11.210000038146973</v>
      </c>
      <c r="F895">
        <v>7.1038100000000002</v>
      </c>
      <c r="G895">
        <v>5.9812799999999999</v>
      </c>
      <c r="H895">
        <v>6.9459400000000002</v>
      </c>
      <c r="I895">
        <v>9.9817199999999993</v>
      </c>
      <c r="J895">
        <v>13.232700347900391</v>
      </c>
      <c r="K895">
        <v>17.355599999999999</v>
      </c>
      <c r="L895">
        <v>21.587399999999999</v>
      </c>
      <c r="M895">
        <v>24.118200000000002</v>
      </c>
      <c r="N895">
        <v>14.982379999999999</v>
      </c>
    </row>
    <row r="896" spans="1:14" x14ac:dyDescent="0.35">
      <c r="A896" s="3">
        <v>3280</v>
      </c>
      <c r="B896">
        <v>24.526</v>
      </c>
      <c r="C896">
        <v>21.5825</v>
      </c>
      <c r="D896">
        <v>16.685400000000001</v>
      </c>
      <c r="E896">
        <v>11.137999534606934</v>
      </c>
      <c r="F896">
        <v>7.0530099999999996</v>
      </c>
      <c r="G896">
        <v>5.9013600000000004</v>
      </c>
      <c r="H896">
        <v>6.9044400000000001</v>
      </c>
      <c r="I896">
        <v>9.9709099999999999</v>
      </c>
      <c r="J896">
        <v>13.322400093078613</v>
      </c>
      <c r="K896">
        <v>17.701599999999999</v>
      </c>
      <c r="L896">
        <v>21.952100000000002</v>
      </c>
      <c r="M896">
        <v>24.496300000000002</v>
      </c>
      <c r="N896">
        <v>15.102830000000001</v>
      </c>
    </row>
    <row r="897" spans="1:14" x14ac:dyDescent="0.35">
      <c r="A897" s="3">
        <v>3281</v>
      </c>
      <c r="B897">
        <v>24.337499999999999</v>
      </c>
      <c r="C897">
        <v>21.280799999999999</v>
      </c>
      <c r="D897">
        <v>16.394500000000001</v>
      </c>
      <c r="E897">
        <v>11.320899963378906</v>
      </c>
      <c r="F897">
        <v>7.1762199999999998</v>
      </c>
      <c r="G897">
        <v>5.9862299999999999</v>
      </c>
      <c r="H897">
        <v>7.0696700000000003</v>
      </c>
      <c r="I897">
        <v>9.9672900000000002</v>
      </c>
      <c r="J897">
        <v>13.220700263977051</v>
      </c>
      <c r="K897">
        <v>17.213200000000001</v>
      </c>
      <c r="L897">
        <v>21.566299999999998</v>
      </c>
      <c r="M897">
        <v>24.190300000000001</v>
      </c>
      <c r="N897">
        <v>14.97697</v>
      </c>
    </row>
    <row r="898" spans="1:14" x14ac:dyDescent="0.35">
      <c r="A898" s="3">
        <v>3282</v>
      </c>
      <c r="B898">
        <v>24.340299999999999</v>
      </c>
      <c r="C898">
        <v>21.482700000000001</v>
      </c>
      <c r="D898">
        <v>16.696200000000001</v>
      </c>
      <c r="E898">
        <v>11.189200401306152</v>
      </c>
      <c r="F898">
        <v>7.1224299999999996</v>
      </c>
      <c r="G898">
        <v>5.9069099999999999</v>
      </c>
      <c r="H898">
        <v>6.9369100000000001</v>
      </c>
      <c r="I898">
        <v>10.026199999999999</v>
      </c>
      <c r="J898">
        <v>13.362500190734863</v>
      </c>
      <c r="K898">
        <v>17.547899999999998</v>
      </c>
      <c r="L898">
        <v>21.846900000000002</v>
      </c>
      <c r="M898">
        <v>24.375900000000001</v>
      </c>
      <c r="N898">
        <v>15.0695</v>
      </c>
    </row>
    <row r="899" spans="1:14" x14ac:dyDescent="0.35">
      <c r="A899" s="3">
        <v>3283</v>
      </c>
      <c r="B899">
        <v>24.369700000000002</v>
      </c>
      <c r="C899">
        <v>21.367699999999999</v>
      </c>
      <c r="D899">
        <v>16.5749</v>
      </c>
      <c r="E899">
        <v>11.233799934387207</v>
      </c>
      <c r="F899">
        <v>7.2203999999999997</v>
      </c>
      <c r="G899">
        <v>5.9620600000000001</v>
      </c>
      <c r="H899">
        <v>6.9287599999999996</v>
      </c>
      <c r="I899">
        <v>10.0876</v>
      </c>
      <c r="J899">
        <v>13.515399932861328</v>
      </c>
      <c r="K899">
        <v>17.539400000000001</v>
      </c>
      <c r="L899">
        <v>21.448499999999999</v>
      </c>
      <c r="M899">
        <v>24.131900000000002</v>
      </c>
      <c r="N899">
        <v>15.03168</v>
      </c>
    </row>
    <row r="900" spans="1:14" x14ac:dyDescent="0.35">
      <c r="A900" s="3">
        <v>3284</v>
      </c>
      <c r="B900">
        <v>24.381399999999999</v>
      </c>
      <c r="C900">
        <v>21.71</v>
      </c>
      <c r="D900">
        <v>16.938199999999998</v>
      </c>
      <c r="E900">
        <v>11.284299850463867</v>
      </c>
      <c r="F900">
        <v>7.1768999999999998</v>
      </c>
      <c r="G900">
        <v>5.8600399999999997</v>
      </c>
      <c r="H900">
        <v>6.8212000000000002</v>
      </c>
      <c r="I900">
        <v>10.1417</v>
      </c>
      <c r="J900">
        <v>13.729900360107422</v>
      </c>
      <c r="K900">
        <v>18.184100000000001</v>
      </c>
      <c r="L900">
        <v>22.142900000000001</v>
      </c>
      <c r="M900">
        <v>24.584599999999998</v>
      </c>
      <c r="N900">
        <v>15.246270000000001</v>
      </c>
    </row>
    <row r="901" spans="1:14" x14ac:dyDescent="0.35">
      <c r="A901" s="3">
        <v>3285</v>
      </c>
      <c r="B901">
        <v>23.8856</v>
      </c>
      <c r="C901">
        <v>21.3383</v>
      </c>
      <c r="D901">
        <v>16.347300000000001</v>
      </c>
      <c r="E901">
        <v>11.212400436401367</v>
      </c>
      <c r="F901">
        <v>7.23123</v>
      </c>
      <c r="G901">
        <v>5.9667700000000004</v>
      </c>
      <c r="H901">
        <v>6.8593000000000002</v>
      </c>
      <c r="I901">
        <v>10.2075</v>
      </c>
      <c r="J901">
        <v>13.51509952545166</v>
      </c>
      <c r="K901">
        <v>17.682500000000001</v>
      </c>
      <c r="L901">
        <v>21.805299999999999</v>
      </c>
      <c r="M901">
        <v>23.965399999999999</v>
      </c>
      <c r="N901">
        <v>15.001390000000001</v>
      </c>
    </row>
    <row r="902" spans="1:14" x14ac:dyDescent="0.35">
      <c r="A902" s="3">
        <v>3286</v>
      </c>
      <c r="B902">
        <v>24.495100000000001</v>
      </c>
      <c r="C902">
        <v>21.448699999999999</v>
      </c>
      <c r="D902">
        <v>16.285900000000002</v>
      </c>
      <c r="E902">
        <v>11.388999938964844</v>
      </c>
      <c r="F902">
        <v>7.2772800000000002</v>
      </c>
      <c r="G902">
        <v>5.9893700000000001</v>
      </c>
      <c r="H902">
        <v>6.8546500000000004</v>
      </c>
      <c r="I902">
        <v>10.182499999999999</v>
      </c>
      <c r="J902">
        <v>13.472800254821777</v>
      </c>
      <c r="K902">
        <v>17.5122</v>
      </c>
      <c r="L902">
        <v>21.6145</v>
      </c>
      <c r="M902">
        <v>24.002300000000002</v>
      </c>
      <c r="N902">
        <v>15.04369</v>
      </c>
    </row>
    <row r="903" spans="1:14" x14ac:dyDescent="0.35">
      <c r="A903" s="3">
        <v>3287</v>
      </c>
      <c r="B903">
        <v>24.494</v>
      </c>
      <c r="C903">
        <v>21.507400000000001</v>
      </c>
      <c r="D903">
        <v>16.461099999999998</v>
      </c>
      <c r="E903">
        <v>11.458999633789063</v>
      </c>
      <c r="F903">
        <v>7.34924</v>
      </c>
      <c r="G903">
        <v>6.0400200000000002</v>
      </c>
      <c r="H903">
        <v>6.95045</v>
      </c>
      <c r="I903">
        <v>10.236700000000001</v>
      </c>
      <c r="J903">
        <v>13.559300422668457</v>
      </c>
      <c r="K903">
        <v>17.385300000000001</v>
      </c>
      <c r="L903">
        <v>21.598800000000001</v>
      </c>
      <c r="M903">
        <v>24.033899999999999</v>
      </c>
      <c r="N903">
        <v>15.089600000000001</v>
      </c>
    </row>
    <row r="904" spans="1:14" x14ac:dyDescent="0.35">
      <c r="A904" s="3">
        <v>3289</v>
      </c>
      <c r="B904">
        <v>25.007999999999999</v>
      </c>
      <c r="C904">
        <v>21.976900000000001</v>
      </c>
      <c r="D904">
        <v>16.815799999999999</v>
      </c>
      <c r="E904">
        <v>11.587699890136719</v>
      </c>
      <c r="F904">
        <v>7.4515500000000001</v>
      </c>
      <c r="G904">
        <v>6.0580400000000001</v>
      </c>
      <c r="H904">
        <v>6.9527599999999996</v>
      </c>
      <c r="I904">
        <v>10.3734</v>
      </c>
      <c r="J904">
        <v>13.485500335693359</v>
      </c>
      <c r="K904">
        <v>17.5198</v>
      </c>
      <c r="L904">
        <v>21.873799999999999</v>
      </c>
      <c r="M904">
        <v>24.527799999999999</v>
      </c>
      <c r="N904">
        <v>15.30259</v>
      </c>
    </row>
    <row r="905" spans="1:14" x14ac:dyDescent="0.35">
      <c r="A905" s="3">
        <v>3292</v>
      </c>
      <c r="B905">
        <v>24.7211</v>
      </c>
      <c r="C905">
        <v>21.782499999999999</v>
      </c>
      <c r="D905">
        <v>16.621300000000002</v>
      </c>
      <c r="E905">
        <v>11.276399612426758</v>
      </c>
      <c r="F905">
        <v>7.2877999999999998</v>
      </c>
      <c r="G905">
        <v>6.0934600000000003</v>
      </c>
      <c r="H905">
        <v>6.9627600000000003</v>
      </c>
      <c r="I905">
        <v>10.2921</v>
      </c>
      <c r="J905">
        <v>13.562999725341797</v>
      </c>
      <c r="K905">
        <v>17.7818</v>
      </c>
      <c r="L905">
        <v>22.1478</v>
      </c>
      <c r="M905">
        <v>24.4649</v>
      </c>
      <c r="N905">
        <v>15.24958</v>
      </c>
    </row>
    <row r="906" spans="1:14" x14ac:dyDescent="0.35">
      <c r="A906" s="3">
        <v>3293</v>
      </c>
      <c r="B906">
        <v>25.226600000000001</v>
      </c>
      <c r="C906">
        <v>22.343900000000001</v>
      </c>
      <c r="D906">
        <v>17.299099999999999</v>
      </c>
      <c r="E906">
        <v>11.814999580383301</v>
      </c>
      <c r="F906">
        <v>7.6891699999999998</v>
      </c>
      <c r="G906">
        <v>6.19855</v>
      </c>
      <c r="H906">
        <v>7.0150300000000003</v>
      </c>
      <c r="I906">
        <v>10.341799999999999</v>
      </c>
      <c r="J906">
        <v>13.911299705505371</v>
      </c>
      <c r="K906">
        <v>17.822399999999998</v>
      </c>
      <c r="L906">
        <v>22.259699999999999</v>
      </c>
      <c r="M906">
        <v>25.1995</v>
      </c>
      <c r="N906">
        <v>15.593500000000001</v>
      </c>
    </row>
    <row r="907" spans="1:14" x14ac:dyDescent="0.35">
      <c r="A907" s="3">
        <v>3294</v>
      </c>
      <c r="B907">
        <v>25.100999999999999</v>
      </c>
      <c r="C907">
        <v>22.234000000000002</v>
      </c>
      <c r="D907">
        <v>17.222899999999999</v>
      </c>
      <c r="E907">
        <v>11.678000450134277</v>
      </c>
      <c r="F907">
        <v>7.4452999999999996</v>
      </c>
      <c r="G907">
        <v>5.9512</v>
      </c>
      <c r="H907">
        <v>6.77569</v>
      </c>
      <c r="I907">
        <v>10.245100000000001</v>
      </c>
      <c r="J907">
        <v>13.778900146484375</v>
      </c>
      <c r="K907">
        <v>17.882899999999999</v>
      </c>
      <c r="L907">
        <v>21.965900000000001</v>
      </c>
      <c r="M907">
        <v>24.802700000000002</v>
      </c>
      <c r="N907">
        <v>15.423629999999999</v>
      </c>
    </row>
    <row r="908" spans="1:14" x14ac:dyDescent="0.35">
      <c r="A908" s="3">
        <v>3300</v>
      </c>
      <c r="B908">
        <v>25.126100000000001</v>
      </c>
      <c r="C908">
        <v>22.243400000000001</v>
      </c>
      <c r="D908">
        <v>17.014299999999999</v>
      </c>
      <c r="E908">
        <v>11.704799652099609</v>
      </c>
      <c r="F908">
        <v>7.4641599999999997</v>
      </c>
      <c r="G908">
        <v>6.0303500000000003</v>
      </c>
      <c r="H908">
        <v>6.8220000000000001</v>
      </c>
      <c r="I908">
        <v>10.1744</v>
      </c>
      <c r="J908">
        <v>13.725700378417969</v>
      </c>
      <c r="K908">
        <v>17.7257</v>
      </c>
      <c r="L908">
        <v>22.104600000000001</v>
      </c>
      <c r="M908">
        <v>24.753499999999999</v>
      </c>
      <c r="N908">
        <v>15.40742</v>
      </c>
    </row>
    <row r="909" spans="1:14" x14ac:dyDescent="0.35">
      <c r="A909" s="3">
        <v>3301</v>
      </c>
      <c r="B909">
        <v>24.984300000000001</v>
      </c>
      <c r="C909">
        <v>22.0684</v>
      </c>
      <c r="D909">
        <v>17.0322</v>
      </c>
      <c r="E909">
        <v>11.783300399780273</v>
      </c>
      <c r="F909">
        <v>7.5387300000000002</v>
      </c>
      <c r="G909">
        <v>6.1082299999999998</v>
      </c>
      <c r="H909">
        <v>6.8858899999999998</v>
      </c>
      <c r="I909">
        <v>10.300800000000001</v>
      </c>
      <c r="J909">
        <v>13.672300338745117</v>
      </c>
      <c r="K909">
        <v>17.621200000000002</v>
      </c>
      <c r="L909">
        <v>22.064800000000002</v>
      </c>
      <c r="M909">
        <v>24.680099999999999</v>
      </c>
      <c r="N909">
        <v>15.395020000000001</v>
      </c>
    </row>
    <row r="910" spans="1:14" x14ac:dyDescent="0.35">
      <c r="A910" s="3">
        <v>3302</v>
      </c>
      <c r="B910">
        <v>25.120899999999999</v>
      </c>
      <c r="C910">
        <v>22.214099999999998</v>
      </c>
      <c r="D910">
        <v>16.878599999999999</v>
      </c>
      <c r="E910">
        <v>11.588299751281738</v>
      </c>
      <c r="F910">
        <v>7.4024599999999996</v>
      </c>
      <c r="G910">
        <v>5.9872800000000002</v>
      </c>
      <c r="H910">
        <v>6.9162699999999999</v>
      </c>
      <c r="I910">
        <v>10.3352</v>
      </c>
      <c r="J910">
        <v>13.598299980163574</v>
      </c>
      <c r="K910">
        <v>17.9559</v>
      </c>
      <c r="L910">
        <v>22.263100000000001</v>
      </c>
      <c r="M910">
        <v>24.764700000000001</v>
      </c>
      <c r="N910">
        <v>15.418760000000001</v>
      </c>
    </row>
    <row r="911" spans="1:14" x14ac:dyDescent="0.35">
      <c r="A911" s="3">
        <v>3303</v>
      </c>
      <c r="B911">
        <v>24.601500000000001</v>
      </c>
      <c r="C911">
        <v>21.680900000000001</v>
      </c>
      <c r="D911">
        <v>16.4468</v>
      </c>
      <c r="E911">
        <v>11.427900314331055</v>
      </c>
      <c r="F911">
        <v>7.3298100000000002</v>
      </c>
      <c r="G911">
        <v>6.0656999999999996</v>
      </c>
      <c r="H911">
        <v>6.8773900000000001</v>
      </c>
      <c r="I911">
        <v>10.2143</v>
      </c>
      <c r="J911">
        <v>13.453000068664551</v>
      </c>
      <c r="K911">
        <v>17.602</v>
      </c>
      <c r="L911">
        <v>22.022099999999998</v>
      </c>
      <c r="M911">
        <v>24.401800000000001</v>
      </c>
      <c r="N911">
        <v>15.17693</v>
      </c>
    </row>
    <row r="912" spans="1:14" x14ac:dyDescent="0.35">
      <c r="A912" s="3">
        <v>3304</v>
      </c>
      <c r="B912">
        <v>23.9315</v>
      </c>
      <c r="C912">
        <v>21.151700000000002</v>
      </c>
      <c r="D912">
        <v>15.9748</v>
      </c>
      <c r="E912">
        <v>11.107199668884277</v>
      </c>
      <c r="F912">
        <v>7.3032300000000001</v>
      </c>
      <c r="G912">
        <v>6.0371899999999998</v>
      </c>
      <c r="H912">
        <v>6.8057499999999997</v>
      </c>
      <c r="I912">
        <v>10.194599999999999</v>
      </c>
      <c r="J912">
        <v>13.313400268554688</v>
      </c>
      <c r="K912">
        <v>17.3629</v>
      </c>
      <c r="L912">
        <v>21.585000000000001</v>
      </c>
      <c r="M912">
        <v>23.835799999999999</v>
      </c>
      <c r="N912">
        <v>14.88359</v>
      </c>
    </row>
    <row r="913" spans="1:14" x14ac:dyDescent="0.35">
      <c r="A913" s="3">
        <v>3305</v>
      </c>
      <c r="B913">
        <v>23.7225</v>
      </c>
      <c r="C913">
        <v>20.936299999999999</v>
      </c>
      <c r="D913">
        <v>16.057700000000001</v>
      </c>
      <c r="E913">
        <v>11.105600357055664</v>
      </c>
      <c r="F913">
        <v>7.2622900000000001</v>
      </c>
      <c r="G913">
        <v>6.0449599999999997</v>
      </c>
      <c r="H913">
        <v>6.78287</v>
      </c>
      <c r="I913">
        <v>10.098800000000001</v>
      </c>
      <c r="J913">
        <v>13.720499992370605</v>
      </c>
      <c r="K913">
        <v>17.8735</v>
      </c>
      <c r="L913">
        <v>21.8614</v>
      </c>
      <c r="M913">
        <v>23.638200000000001</v>
      </c>
      <c r="N913">
        <v>14.92539</v>
      </c>
    </row>
    <row r="914" spans="1:14" x14ac:dyDescent="0.35">
      <c r="A914" s="3">
        <v>3309</v>
      </c>
      <c r="B914">
        <v>24.49</v>
      </c>
      <c r="C914">
        <v>21.404199999999999</v>
      </c>
      <c r="D914">
        <v>16.235900000000001</v>
      </c>
      <c r="E914">
        <v>11.257200241088867</v>
      </c>
      <c r="F914">
        <v>7.2813499999999998</v>
      </c>
      <c r="G914">
        <v>6.0590999999999999</v>
      </c>
      <c r="H914">
        <v>6.7808200000000003</v>
      </c>
      <c r="I914">
        <v>10.154299999999999</v>
      </c>
      <c r="J914">
        <v>13.334099769592285</v>
      </c>
      <c r="K914">
        <v>17.3307</v>
      </c>
      <c r="L914">
        <v>21.650200000000002</v>
      </c>
      <c r="M914">
        <v>24.1233</v>
      </c>
      <c r="N914">
        <v>15.008430000000001</v>
      </c>
    </row>
    <row r="915" spans="1:14" x14ac:dyDescent="0.35">
      <c r="A915" s="3">
        <v>3310</v>
      </c>
      <c r="B915">
        <v>25.399100000000001</v>
      </c>
      <c r="C915">
        <v>22.487500000000001</v>
      </c>
      <c r="D915">
        <v>17.200399999999998</v>
      </c>
      <c r="E915">
        <v>11.698699951171875</v>
      </c>
      <c r="F915">
        <v>7.4750300000000003</v>
      </c>
      <c r="G915">
        <v>6.1127000000000002</v>
      </c>
      <c r="H915">
        <v>6.8729399999999998</v>
      </c>
      <c r="I915">
        <v>10.324299999999999</v>
      </c>
      <c r="J915">
        <v>13.639399528503418</v>
      </c>
      <c r="K915">
        <v>17.912400000000002</v>
      </c>
      <c r="L915">
        <v>22.611799999999999</v>
      </c>
      <c r="M915">
        <v>25.189699999999998</v>
      </c>
      <c r="N915">
        <v>15.577</v>
      </c>
    </row>
    <row r="916" spans="1:14" x14ac:dyDescent="0.35">
      <c r="A916" s="3">
        <v>3311</v>
      </c>
      <c r="B916">
        <v>25.371500000000001</v>
      </c>
      <c r="C916">
        <v>22.565300000000001</v>
      </c>
      <c r="D916">
        <v>16.9145</v>
      </c>
      <c r="E916">
        <v>11.611000061035156</v>
      </c>
      <c r="F916">
        <v>7.3862899999999998</v>
      </c>
      <c r="G916">
        <v>6.1550900000000004</v>
      </c>
      <c r="H916">
        <v>7.0121599999999997</v>
      </c>
      <c r="I916">
        <v>10.2654</v>
      </c>
      <c r="J916">
        <v>13.53950023651123</v>
      </c>
      <c r="K916">
        <v>17.922799999999999</v>
      </c>
      <c r="L916">
        <v>22.5776</v>
      </c>
      <c r="M916">
        <v>24.999099999999999</v>
      </c>
      <c r="N916">
        <v>15.52669</v>
      </c>
    </row>
    <row r="917" spans="1:14" x14ac:dyDescent="0.35">
      <c r="A917" s="3">
        <v>3312</v>
      </c>
      <c r="B917">
        <v>25.498699999999999</v>
      </c>
      <c r="C917">
        <v>22.793399999999998</v>
      </c>
      <c r="D917">
        <v>17.232800000000001</v>
      </c>
      <c r="E917">
        <v>11.763899803161621</v>
      </c>
      <c r="F917">
        <v>7.6154599999999997</v>
      </c>
      <c r="G917">
        <v>6.1969099999999999</v>
      </c>
      <c r="H917">
        <v>6.9882900000000001</v>
      </c>
      <c r="I917">
        <v>10.319900000000001</v>
      </c>
      <c r="J917">
        <v>13.574700355529785</v>
      </c>
      <c r="K917">
        <v>18.0472</v>
      </c>
      <c r="L917">
        <v>22.515999999999998</v>
      </c>
      <c r="M917">
        <v>25.282900000000001</v>
      </c>
      <c r="N917">
        <v>15.652509999999999</v>
      </c>
    </row>
    <row r="918" spans="1:14" x14ac:dyDescent="0.35">
      <c r="A918" s="3">
        <v>3314</v>
      </c>
      <c r="B918">
        <v>26.0669</v>
      </c>
      <c r="C918">
        <v>22.898800000000001</v>
      </c>
      <c r="D918">
        <v>17.985099999999999</v>
      </c>
      <c r="E918">
        <v>12.347299575805664</v>
      </c>
      <c r="F918">
        <v>7.7774400000000004</v>
      </c>
      <c r="G918">
        <v>6.1840700000000002</v>
      </c>
      <c r="H918">
        <v>6.8848799999999999</v>
      </c>
      <c r="I918">
        <v>10.3741</v>
      </c>
      <c r="J918">
        <v>13.965499877929688</v>
      </c>
      <c r="K918">
        <v>18.337599999999998</v>
      </c>
      <c r="L918">
        <v>22.767099999999999</v>
      </c>
      <c r="M918">
        <v>25.500399999999999</v>
      </c>
      <c r="N918">
        <v>15.924099999999999</v>
      </c>
    </row>
    <row r="919" spans="1:14" x14ac:dyDescent="0.35">
      <c r="A919" s="3">
        <v>3315</v>
      </c>
      <c r="B919">
        <v>26.200600000000001</v>
      </c>
      <c r="C919">
        <v>23.1402</v>
      </c>
      <c r="D919">
        <v>17.8047</v>
      </c>
      <c r="E919">
        <v>12.006799697875977</v>
      </c>
      <c r="F919">
        <v>7.6753299999999998</v>
      </c>
      <c r="G919">
        <v>6.1706399999999997</v>
      </c>
      <c r="H919">
        <v>6.8402399999999997</v>
      </c>
      <c r="I919">
        <v>10.384399999999999</v>
      </c>
      <c r="J919">
        <v>13.932600021362305</v>
      </c>
      <c r="K919">
        <v>18.2377</v>
      </c>
      <c r="L919">
        <v>22.789400000000001</v>
      </c>
      <c r="M919">
        <v>25.6937</v>
      </c>
      <c r="N919">
        <v>15.906359999999999</v>
      </c>
    </row>
    <row r="920" spans="1:14" x14ac:dyDescent="0.35">
      <c r="A920" s="3">
        <v>3317</v>
      </c>
      <c r="B920">
        <v>26.399100000000001</v>
      </c>
      <c r="C920">
        <v>23.465900000000001</v>
      </c>
      <c r="D920">
        <v>18.267900000000001</v>
      </c>
      <c r="E920">
        <v>12.385899543762207</v>
      </c>
      <c r="F920">
        <v>7.9613300000000002</v>
      </c>
      <c r="G920">
        <v>6.3546399999999998</v>
      </c>
      <c r="H920">
        <v>7.1468800000000003</v>
      </c>
      <c r="I920">
        <v>10.617000000000001</v>
      </c>
      <c r="J920">
        <v>13.935000419616699</v>
      </c>
      <c r="K920">
        <v>18.749099999999999</v>
      </c>
      <c r="L920">
        <v>23.4115</v>
      </c>
      <c r="M920">
        <v>26.032499999999999</v>
      </c>
      <c r="N920">
        <v>16.227229999999999</v>
      </c>
    </row>
    <row r="921" spans="1:14" x14ac:dyDescent="0.35">
      <c r="A921" s="3">
        <v>3318</v>
      </c>
      <c r="B921">
        <v>26.711500000000001</v>
      </c>
      <c r="C921">
        <v>23.778700000000001</v>
      </c>
      <c r="D921">
        <v>18.664999999999999</v>
      </c>
      <c r="E921">
        <v>12.682299613952637</v>
      </c>
      <c r="F921">
        <v>8.1326499999999999</v>
      </c>
      <c r="G921">
        <v>6.5392400000000004</v>
      </c>
      <c r="H921">
        <v>7.3046300000000004</v>
      </c>
      <c r="I921">
        <v>10.601800000000001</v>
      </c>
      <c r="J921">
        <v>14.235699653625488</v>
      </c>
      <c r="K921">
        <v>18.953800000000001</v>
      </c>
      <c r="L921">
        <v>23.834099999999999</v>
      </c>
      <c r="M921">
        <v>26.407499999999999</v>
      </c>
      <c r="N921">
        <v>16.48724</v>
      </c>
    </row>
    <row r="922" spans="1:14" x14ac:dyDescent="0.35">
      <c r="A922" s="3">
        <v>3319</v>
      </c>
      <c r="B922">
        <v>26.598099999999999</v>
      </c>
      <c r="C922">
        <v>23.950099999999999</v>
      </c>
      <c r="D922">
        <v>18.756599999999999</v>
      </c>
      <c r="E922">
        <v>12.72599983215332</v>
      </c>
      <c r="F922">
        <v>8.2671399999999995</v>
      </c>
      <c r="G922">
        <v>6.6014499999999998</v>
      </c>
      <c r="H922">
        <v>7.42164</v>
      </c>
      <c r="I922">
        <v>10.6586</v>
      </c>
      <c r="J922">
        <v>14.099900245666504</v>
      </c>
      <c r="K922">
        <v>19.043800000000001</v>
      </c>
      <c r="L922">
        <v>23.671199999999999</v>
      </c>
      <c r="M922">
        <v>26.400200000000002</v>
      </c>
      <c r="N922">
        <v>16.51623</v>
      </c>
    </row>
    <row r="923" spans="1:14" x14ac:dyDescent="0.35">
      <c r="A923" s="3">
        <v>3321</v>
      </c>
      <c r="B923">
        <v>24.444199999999999</v>
      </c>
      <c r="C923">
        <v>21.575199999999999</v>
      </c>
      <c r="D923">
        <v>16.815799999999999</v>
      </c>
      <c r="E923">
        <v>11.691499710083008</v>
      </c>
      <c r="F923">
        <v>7.7443900000000001</v>
      </c>
      <c r="G923">
        <v>6.2827200000000003</v>
      </c>
      <c r="H923">
        <v>7.1669999999999998</v>
      </c>
      <c r="I923">
        <v>10.307</v>
      </c>
      <c r="J923">
        <v>13.659099578857422</v>
      </c>
      <c r="K923">
        <v>17.807500000000001</v>
      </c>
      <c r="L923">
        <v>21.779800000000002</v>
      </c>
      <c r="M923">
        <v>24.658799999999999</v>
      </c>
      <c r="N923">
        <v>15.32775</v>
      </c>
    </row>
    <row r="924" spans="1:14" x14ac:dyDescent="0.35">
      <c r="A924" s="3">
        <v>3324</v>
      </c>
      <c r="B924">
        <v>24.657900000000001</v>
      </c>
      <c r="C924">
        <v>21.9252</v>
      </c>
      <c r="D924">
        <v>17.099299999999999</v>
      </c>
      <c r="E924">
        <v>11.839599609375</v>
      </c>
      <c r="F924">
        <v>7.63103</v>
      </c>
      <c r="G924">
        <v>6.3173300000000001</v>
      </c>
      <c r="H924">
        <v>7.1184099999999999</v>
      </c>
      <c r="I924">
        <v>10.224600000000001</v>
      </c>
      <c r="J924">
        <v>13.559900283813477</v>
      </c>
      <c r="K924">
        <v>17.562899999999999</v>
      </c>
      <c r="L924">
        <v>22.020499999999998</v>
      </c>
      <c r="M924">
        <v>24.712900000000001</v>
      </c>
      <c r="N924">
        <v>15.38913</v>
      </c>
    </row>
    <row r="925" spans="1:14" x14ac:dyDescent="0.35">
      <c r="A925" s="3">
        <v>3325</v>
      </c>
      <c r="B925">
        <v>24.579899999999999</v>
      </c>
      <c r="C925">
        <v>22.039899999999999</v>
      </c>
      <c r="D925">
        <v>16.9635</v>
      </c>
      <c r="E925">
        <v>11.70359992980957</v>
      </c>
      <c r="F925">
        <v>7.6462599999999998</v>
      </c>
      <c r="G925">
        <v>6.2653400000000001</v>
      </c>
      <c r="H925">
        <v>7.0184899999999999</v>
      </c>
      <c r="I925">
        <v>10.166600000000001</v>
      </c>
      <c r="J925">
        <v>13.614299774169922</v>
      </c>
      <c r="K925">
        <v>17.4816</v>
      </c>
      <c r="L925">
        <v>21.829799999999999</v>
      </c>
      <c r="M925">
        <v>24.796600000000002</v>
      </c>
      <c r="N925">
        <v>15.34216</v>
      </c>
    </row>
    <row r="926" spans="1:14" x14ac:dyDescent="0.35">
      <c r="A926" s="3">
        <v>3328</v>
      </c>
      <c r="B926">
        <v>24.003900000000002</v>
      </c>
      <c r="C926">
        <v>21.371300000000002</v>
      </c>
      <c r="D926">
        <v>16.703299999999999</v>
      </c>
      <c r="E926">
        <v>11.589799880981445</v>
      </c>
      <c r="F926">
        <v>7.5800099999999997</v>
      </c>
      <c r="G926">
        <v>6.3012699999999997</v>
      </c>
      <c r="H926">
        <v>7.1668500000000002</v>
      </c>
      <c r="I926">
        <v>10.4146</v>
      </c>
      <c r="J926">
        <v>13.834699630737305</v>
      </c>
      <c r="K926">
        <v>17.746600000000001</v>
      </c>
      <c r="L926">
        <v>21.544599999999999</v>
      </c>
      <c r="M926">
        <v>24.264900000000001</v>
      </c>
      <c r="N926">
        <v>15.210150000000001</v>
      </c>
    </row>
    <row r="927" spans="1:14" x14ac:dyDescent="0.35">
      <c r="A927" s="3">
        <v>3329</v>
      </c>
      <c r="B927">
        <v>24.1159</v>
      </c>
      <c r="C927">
        <v>21.414999999999999</v>
      </c>
      <c r="D927">
        <v>16.6755</v>
      </c>
      <c r="E927">
        <v>11.649900436401367</v>
      </c>
      <c r="F927">
        <v>7.6044400000000003</v>
      </c>
      <c r="G927">
        <v>6.2540500000000003</v>
      </c>
      <c r="H927">
        <v>7.09314</v>
      </c>
      <c r="I927">
        <v>10.283300000000001</v>
      </c>
      <c r="J927">
        <v>13.786999702453613</v>
      </c>
      <c r="K927">
        <v>17.5913</v>
      </c>
      <c r="L927">
        <v>21.398</v>
      </c>
      <c r="M927">
        <v>24.269100000000002</v>
      </c>
      <c r="N927">
        <v>15.178050000000001</v>
      </c>
    </row>
    <row r="928" spans="1:14" x14ac:dyDescent="0.35">
      <c r="A928" s="3">
        <v>3330</v>
      </c>
      <c r="B928">
        <v>24.219000000000001</v>
      </c>
      <c r="C928">
        <v>21.454799999999999</v>
      </c>
      <c r="D928">
        <v>16.917999999999999</v>
      </c>
      <c r="E928">
        <v>11.640700340270996</v>
      </c>
      <c r="F928">
        <v>7.61259</v>
      </c>
      <c r="G928">
        <v>6.1595199999999997</v>
      </c>
      <c r="H928">
        <v>6.9855799999999997</v>
      </c>
      <c r="I928">
        <v>10.1846</v>
      </c>
      <c r="J928">
        <v>13.620499610900879</v>
      </c>
      <c r="K928">
        <v>17.4649</v>
      </c>
      <c r="L928">
        <v>21.4041</v>
      </c>
      <c r="M928">
        <v>24.587800000000001</v>
      </c>
      <c r="N928">
        <v>15.187670000000001</v>
      </c>
    </row>
    <row r="929" spans="1:14" x14ac:dyDescent="0.35">
      <c r="A929" s="3">
        <v>3331</v>
      </c>
      <c r="B929">
        <v>23.5106</v>
      </c>
      <c r="C929">
        <v>20.711300000000001</v>
      </c>
      <c r="D929">
        <v>16.4086</v>
      </c>
      <c r="E929">
        <v>11.48169994354248</v>
      </c>
      <c r="F929">
        <v>7.5511900000000001</v>
      </c>
      <c r="G929">
        <v>6.2772699999999997</v>
      </c>
      <c r="H929">
        <v>7.04833</v>
      </c>
      <c r="I929">
        <v>10.323600000000001</v>
      </c>
      <c r="J929">
        <v>13.802700042724609</v>
      </c>
      <c r="K929">
        <v>17.6751</v>
      </c>
      <c r="L929">
        <v>21.115200000000002</v>
      </c>
      <c r="M929">
        <v>23.869199999999999</v>
      </c>
      <c r="N929">
        <v>14.98123</v>
      </c>
    </row>
    <row r="930" spans="1:14" x14ac:dyDescent="0.35">
      <c r="A930" s="3">
        <v>3332</v>
      </c>
      <c r="B930">
        <v>23.800699999999999</v>
      </c>
      <c r="C930">
        <v>21.105799999999999</v>
      </c>
      <c r="D930">
        <v>16.4924</v>
      </c>
      <c r="E930">
        <v>11.612299919128418</v>
      </c>
      <c r="F930">
        <v>7.5926299999999998</v>
      </c>
      <c r="G930">
        <v>6.2310600000000003</v>
      </c>
      <c r="H930">
        <v>7.1002400000000003</v>
      </c>
      <c r="I930">
        <v>10.390700000000001</v>
      </c>
      <c r="J930">
        <v>13.907199859619141</v>
      </c>
      <c r="K930">
        <v>17.645399999999999</v>
      </c>
      <c r="L930">
        <v>21.186800000000002</v>
      </c>
      <c r="M930">
        <v>24.111000000000001</v>
      </c>
      <c r="N930">
        <v>15.09802</v>
      </c>
    </row>
    <row r="931" spans="1:14" x14ac:dyDescent="0.35">
      <c r="A931" s="3">
        <v>3333</v>
      </c>
      <c r="B931">
        <v>24.0746</v>
      </c>
      <c r="C931">
        <v>21.338200000000001</v>
      </c>
      <c r="D931">
        <v>16.680099999999999</v>
      </c>
      <c r="E931">
        <v>11.547300338745117</v>
      </c>
      <c r="F931">
        <v>7.57721</v>
      </c>
      <c r="G931">
        <v>6.1834600000000002</v>
      </c>
      <c r="H931">
        <v>7.0637499999999998</v>
      </c>
      <c r="I931">
        <v>10.3735</v>
      </c>
      <c r="J931">
        <v>13.89430046081543</v>
      </c>
      <c r="K931">
        <v>17.4696</v>
      </c>
      <c r="L931">
        <v>21.281199999999998</v>
      </c>
      <c r="M931">
        <v>24.358899999999998</v>
      </c>
      <c r="N931">
        <v>15.153510000000001</v>
      </c>
    </row>
    <row r="932" spans="1:14" x14ac:dyDescent="0.35">
      <c r="A932" s="3">
        <v>3334</v>
      </c>
      <c r="B932">
        <v>23.957899999999999</v>
      </c>
      <c r="C932">
        <v>21.1752</v>
      </c>
      <c r="D932">
        <v>16.8017</v>
      </c>
      <c r="E932">
        <v>11.693900108337402</v>
      </c>
      <c r="F932">
        <v>7.5751600000000003</v>
      </c>
      <c r="G932">
        <v>6.0541400000000003</v>
      </c>
      <c r="H932">
        <v>6.8895999999999997</v>
      </c>
      <c r="I932">
        <v>10.2616</v>
      </c>
      <c r="J932">
        <v>13.736700057983398</v>
      </c>
      <c r="K932">
        <v>17.462599999999998</v>
      </c>
      <c r="L932">
        <v>21.5777</v>
      </c>
      <c r="M932">
        <v>24.39</v>
      </c>
      <c r="N932">
        <v>15.131349999999999</v>
      </c>
    </row>
    <row r="933" spans="1:14" x14ac:dyDescent="0.35">
      <c r="A933" s="3">
        <v>3335</v>
      </c>
      <c r="B933">
        <v>23.4312</v>
      </c>
      <c r="C933">
        <v>20.807600000000001</v>
      </c>
      <c r="D933">
        <v>16.814699999999998</v>
      </c>
      <c r="E933">
        <v>11.50879955291748</v>
      </c>
      <c r="F933">
        <v>7.6650400000000003</v>
      </c>
      <c r="G933">
        <v>6.3341399999999997</v>
      </c>
      <c r="H933">
        <v>7.14499</v>
      </c>
      <c r="I933">
        <v>10.4956</v>
      </c>
      <c r="J933">
        <v>13.778900146484375</v>
      </c>
      <c r="K933">
        <v>17.760400000000001</v>
      </c>
      <c r="L933">
        <v>21.3889</v>
      </c>
      <c r="M933">
        <v>23.859500000000001</v>
      </c>
      <c r="N933">
        <v>15.08248</v>
      </c>
    </row>
    <row r="934" spans="1:14" x14ac:dyDescent="0.35">
      <c r="A934" s="3">
        <v>3337</v>
      </c>
      <c r="B934">
        <v>23.485700000000001</v>
      </c>
      <c r="C934">
        <v>20.697800000000001</v>
      </c>
      <c r="D934">
        <v>16.683700000000002</v>
      </c>
      <c r="E934">
        <v>11.503700256347656</v>
      </c>
      <c r="F934">
        <v>7.74505</v>
      </c>
      <c r="G934">
        <v>6.2214900000000002</v>
      </c>
      <c r="H934">
        <v>7.0833899999999996</v>
      </c>
      <c r="I934">
        <v>10.446</v>
      </c>
      <c r="J934">
        <v>13.820799827575684</v>
      </c>
      <c r="K934">
        <v>17.838100000000001</v>
      </c>
      <c r="L934">
        <v>21.311299999999999</v>
      </c>
      <c r="M934">
        <v>23.856999999999999</v>
      </c>
      <c r="N934">
        <v>15.057840000000001</v>
      </c>
    </row>
    <row r="935" spans="1:14" x14ac:dyDescent="0.35">
      <c r="A935" s="3">
        <v>3338</v>
      </c>
      <c r="B935">
        <v>23.4649</v>
      </c>
      <c r="C935">
        <v>20.803000000000001</v>
      </c>
      <c r="D935">
        <v>16.797999999999998</v>
      </c>
      <c r="E935">
        <v>11.522899627685547</v>
      </c>
      <c r="F935">
        <v>7.69726</v>
      </c>
      <c r="G935">
        <v>6.2773500000000002</v>
      </c>
      <c r="H935">
        <v>7.20153</v>
      </c>
      <c r="I935">
        <v>10.493399999999999</v>
      </c>
      <c r="J935">
        <v>13.868200302124023</v>
      </c>
      <c r="K935">
        <v>17.713100000000001</v>
      </c>
      <c r="L935">
        <v>21.318200000000001</v>
      </c>
      <c r="M935">
        <v>23.846299999999999</v>
      </c>
      <c r="N935">
        <v>15.083679999999999</v>
      </c>
    </row>
    <row r="936" spans="1:14" x14ac:dyDescent="0.35">
      <c r="A936" s="3">
        <v>3340</v>
      </c>
      <c r="B936">
        <v>23.623799999999999</v>
      </c>
      <c r="C936">
        <v>20.978999999999999</v>
      </c>
      <c r="D936">
        <v>16.845400000000001</v>
      </c>
      <c r="E936">
        <v>11.612500190734863</v>
      </c>
      <c r="F936">
        <v>7.8031300000000003</v>
      </c>
      <c r="G936">
        <v>6.4181600000000003</v>
      </c>
      <c r="H936">
        <v>7.2654199999999998</v>
      </c>
      <c r="I936">
        <v>10.6302</v>
      </c>
      <c r="J936">
        <v>14.074000358581543</v>
      </c>
      <c r="K936">
        <v>18.017700000000001</v>
      </c>
      <c r="L936">
        <v>21.472799999999999</v>
      </c>
      <c r="M936">
        <v>24.018699999999999</v>
      </c>
      <c r="N936">
        <v>15.23007</v>
      </c>
    </row>
    <row r="937" spans="1:14" x14ac:dyDescent="0.35">
      <c r="A937" s="3">
        <v>3341</v>
      </c>
      <c r="B937">
        <v>23.5779</v>
      </c>
      <c r="C937">
        <v>20.633700000000001</v>
      </c>
      <c r="D937">
        <v>16.795200000000001</v>
      </c>
      <c r="E937">
        <v>11.578499794006348</v>
      </c>
      <c r="F937">
        <v>7.5787000000000004</v>
      </c>
      <c r="G937">
        <v>5.7183400000000004</v>
      </c>
      <c r="H937">
        <v>6.7264299999999997</v>
      </c>
      <c r="I937">
        <v>10.340299999999999</v>
      </c>
      <c r="J937">
        <v>14.173999786376953</v>
      </c>
      <c r="K937">
        <v>17.876999999999999</v>
      </c>
      <c r="L937">
        <v>21.551200000000001</v>
      </c>
      <c r="M937">
        <v>24.0867</v>
      </c>
      <c r="N937">
        <v>15.05316</v>
      </c>
    </row>
    <row r="938" spans="1:14" x14ac:dyDescent="0.35">
      <c r="A938" s="3">
        <v>3342</v>
      </c>
      <c r="B938">
        <v>24.004799999999999</v>
      </c>
      <c r="C938">
        <v>21.375499999999999</v>
      </c>
      <c r="D938">
        <v>16.9953</v>
      </c>
      <c r="E938">
        <v>11.801699638366699</v>
      </c>
      <c r="F938">
        <v>7.7055300000000004</v>
      </c>
      <c r="G938">
        <v>6.0901199999999998</v>
      </c>
      <c r="H938">
        <v>7.0219500000000004</v>
      </c>
      <c r="I938">
        <v>10.4046</v>
      </c>
      <c r="J938">
        <v>14.144499778747559</v>
      </c>
      <c r="K938">
        <v>17.903600000000001</v>
      </c>
      <c r="L938">
        <v>21.4758</v>
      </c>
      <c r="M938">
        <v>24.509899999999998</v>
      </c>
      <c r="N938">
        <v>15.286110000000001</v>
      </c>
    </row>
    <row r="939" spans="1:14" x14ac:dyDescent="0.35">
      <c r="A939" s="3">
        <v>3345</v>
      </c>
      <c r="B939">
        <v>24.205300000000001</v>
      </c>
      <c r="C939">
        <v>21.5078</v>
      </c>
      <c r="D939">
        <v>17.156400000000001</v>
      </c>
      <c r="E939">
        <v>11.753399848937988</v>
      </c>
      <c r="F939">
        <v>7.4306799999999997</v>
      </c>
      <c r="G939">
        <v>5.52867</v>
      </c>
      <c r="H939">
        <v>6.5106099999999998</v>
      </c>
      <c r="I939">
        <v>10.0115</v>
      </c>
      <c r="J939">
        <v>13.797499656677246</v>
      </c>
      <c r="K939">
        <v>17.825700000000001</v>
      </c>
      <c r="L939">
        <v>21.6447</v>
      </c>
      <c r="M939">
        <v>24.596599999999999</v>
      </c>
      <c r="N939">
        <v>15.164070000000001</v>
      </c>
    </row>
    <row r="940" spans="1:14" x14ac:dyDescent="0.35">
      <c r="A940" s="3">
        <v>3350</v>
      </c>
      <c r="B940">
        <v>24.8992</v>
      </c>
      <c r="C940">
        <v>21.966000000000001</v>
      </c>
      <c r="D940">
        <v>17.550799999999999</v>
      </c>
      <c r="E940">
        <v>11.92240047454834</v>
      </c>
      <c r="F940">
        <v>7.5486000000000004</v>
      </c>
      <c r="G940">
        <v>5.6332399999999998</v>
      </c>
      <c r="H940">
        <v>6.5413699999999997</v>
      </c>
      <c r="I940">
        <v>10.1036</v>
      </c>
      <c r="J940">
        <v>13.527500152587891</v>
      </c>
      <c r="K940">
        <v>17.854500000000002</v>
      </c>
      <c r="L940">
        <v>21.7636</v>
      </c>
      <c r="M940">
        <v>25.347200000000001</v>
      </c>
      <c r="N940">
        <v>15.388170000000001</v>
      </c>
    </row>
    <row r="941" spans="1:14" x14ac:dyDescent="0.35">
      <c r="A941" s="3">
        <v>3351</v>
      </c>
      <c r="B941">
        <v>24.790700000000001</v>
      </c>
      <c r="C941">
        <v>22.319299999999998</v>
      </c>
      <c r="D941">
        <v>17.455400000000001</v>
      </c>
      <c r="E941">
        <v>11.868399620056152</v>
      </c>
      <c r="F941">
        <v>7.7272400000000001</v>
      </c>
      <c r="G941">
        <v>6.3640400000000001</v>
      </c>
      <c r="H941">
        <v>7.1759599999999999</v>
      </c>
      <c r="I941">
        <v>10.319000000000001</v>
      </c>
      <c r="J941">
        <v>13.64210033416748</v>
      </c>
      <c r="K941">
        <v>17.761199999999999</v>
      </c>
      <c r="L941">
        <v>22.115100000000002</v>
      </c>
      <c r="M941">
        <v>25.066099999999999</v>
      </c>
      <c r="N941">
        <v>15.550380000000001</v>
      </c>
    </row>
    <row r="942" spans="1:14" x14ac:dyDescent="0.35">
      <c r="A942" s="3">
        <v>3352</v>
      </c>
      <c r="B942">
        <v>26.165099999999999</v>
      </c>
      <c r="C942">
        <v>23.258400000000002</v>
      </c>
      <c r="D942">
        <v>18.6097</v>
      </c>
      <c r="E942">
        <v>12.535699844360352</v>
      </c>
      <c r="F942">
        <v>7.97811</v>
      </c>
      <c r="G942">
        <v>6.01126</v>
      </c>
      <c r="H942">
        <v>6.8558500000000002</v>
      </c>
      <c r="I942">
        <v>10.492000000000001</v>
      </c>
      <c r="J942">
        <v>14.18019962310791</v>
      </c>
      <c r="K942">
        <v>18.503399999999999</v>
      </c>
      <c r="L942">
        <v>23.206499999999998</v>
      </c>
      <c r="M942">
        <v>26.6799</v>
      </c>
      <c r="N942">
        <v>16.206340000000001</v>
      </c>
    </row>
    <row r="943" spans="1:14" x14ac:dyDescent="0.35">
      <c r="A943" s="3">
        <v>3355</v>
      </c>
      <c r="B943">
        <v>25.520700000000001</v>
      </c>
      <c r="C943">
        <v>22.664300000000001</v>
      </c>
      <c r="D943">
        <v>18.125499999999999</v>
      </c>
      <c r="E943">
        <v>12.210800170898438</v>
      </c>
      <c r="F943">
        <v>7.7729699999999999</v>
      </c>
      <c r="G943">
        <v>5.8013000000000003</v>
      </c>
      <c r="H943">
        <v>6.6272200000000003</v>
      </c>
      <c r="I943">
        <v>10.4054</v>
      </c>
      <c r="J943">
        <v>13.81410026550293</v>
      </c>
      <c r="K943">
        <v>18.228999999999999</v>
      </c>
      <c r="L943">
        <v>22.454000000000001</v>
      </c>
      <c r="M943">
        <v>26.031700000000001</v>
      </c>
      <c r="N943">
        <v>15.80475</v>
      </c>
    </row>
    <row r="944" spans="1:14" x14ac:dyDescent="0.35">
      <c r="A944" s="3">
        <v>3356</v>
      </c>
      <c r="B944">
        <v>24.730899999999998</v>
      </c>
      <c r="C944">
        <v>22.041799999999999</v>
      </c>
      <c r="D944">
        <v>17.533300000000001</v>
      </c>
      <c r="E944">
        <v>11.87339973449707</v>
      </c>
      <c r="F944">
        <v>7.5158699999999996</v>
      </c>
      <c r="G944">
        <v>5.7131600000000002</v>
      </c>
      <c r="H944">
        <v>6.6111700000000004</v>
      </c>
      <c r="I944">
        <v>10.170199999999999</v>
      </c>
      <c r="J944">
        <v>13.637200355529785</v>
      </c>
      <c r="K944">
        <v>17.905000000000001</v>
      </c>
      <c r="L944">
        <v>21.784300000000002</v>
      </c>
      <c r="M944">
        <v>25.1999</v>
      </c>
      <c r="N944">
        <v>15.39302</v>
      </c>
    </row>
    <row r="945" spans="1:14" x14ac:dyDescent="0.35">
      <c r="A945" s="3">
        <v>3357</v>
      </c>
      <c r="B945">
        <v>24.545100000000001</v>
      </c>
      <c r="C945">
        <v>21.833300000000001</v>
      </c>
      <c r="D945">
        <v>17.1615</v>
      </c>
      <c r="E945">
        <v>11.70110034942627</v>
      </c>
      <c r="F945">
        <v>7.4288600000000002</v>
      </c>
      <c r="G945">
        <v>5.7509100000000002</v>
      </c>
      <c r="H945">
        <v>6.6204599999999996</v>
      </c>
      <c r="I945">
        <v>10.0585</v>
      </c>
      <c r="J945">
        <v>13.430999755859375</v>
      </c>
      <c r="K945">
        <v>17.6708</v>
      </c>
      <c r="L945">
        <v>21.714300000000001</v>
      </c>
      <c r="M945">
        <v>24.8307</v>
      </c>
      <c r="N945">
        <v>15.22888</v>
      </c>
    </row>
    <row r="946" spans="1:14" x14ac:dyDescent="0.35">
      <c r="A946" s="3">
        <v>3360</v>
      </c>
      <c r="B946">
        <v>24.339700000000001</v>
      </c>
      <c r="C946">
        <v>21.864799999999999</v>
      </c>
      <c r="D946">
        <v>16.889600000000002</v>
      </c>
      <c r="E946">
        <v>11.819100379943848</v>
      </c>
      <c r="F946">
        <v>7.5728999999999997</v>
      </c>
      <c r="G946">
        <v>6.0906500000000001</v>
      </c>
      <c r="H946">
        <v>6.9335300000000002</v>
      </c>
      <c r="I946">
        <v>10.082700000000001</v>
      </c>
      <c r="J946">
        <v>13.660099983215332</v>
      </c>
      <c r="K946">
        <v>17.665199999999999</v>
      </c>
      <c r="L946">
        <v>21.5335</v>
      </c>
      <c r="M946">
        <v>24.7927</v>
      </c>
      <c r="N946">
        <v>15.27037</v>
      </c>
    </row>
    <row r="947" spans="1:14" x14ac:dyDescent="0.35">
      <c r="A947" s="3">
        <v>3361</v>
      </c>
      <c r="B947">
        <v>24.9435</v>
      </c>
      <c r="C947">
        <v>22.2606</v>
      </c>
      <c r="D947">
        <v>17.411899999999999</v>
      </c>
      <c r="E947">
        <v>11.959699630737305</v>
      </c>
      <c r="F947">
        <v>7.8012699999999997</v>
      </c>
      <c r="G947">
        <v>6.2428400000000002</v>
      </c>
      <c r="H947">
        <v>6.9837300000000004</v>
      </c>
      <c r="I947">
        <v>10.2437</v>
      </c>
      <c r="J947">
        <v>13.54319953918457</v>
      </c>
      <c r="K947">
        <v>17.811</v>
      </c>
      <c r="L947">
        <v>22.109500000000001</v>
      </c>
      <c r="M947">
        <v>24.982600000000001</v>
      </c>
      <c r="N947">
        <v>15.524459999999999</v>
      </c>
    </row>
    <row r="948" spans="1:14" x14ac:dyDescent="0.35">
      <c r="A948" s="3">
        <v>3363</v>
      </c>
      <c r="B948">
        <v>25.589500000000001</v>
      </c>
      <c r="C948">
        <v>22.568999999999999</v>
      </c>
      <c r="D948">
        <v>18.278700000000001</v>
      </c>
      <c r="E948">
        <v>12.337200164794922</v>
      </c>
      <c r="F948">
        <v>7.78965</v>
      </c>
      <c r="G948">
        <v>5.7377700000000003</v>
      </c>
      <c r="H948">
        <v>6.64771</v>
      </c>
      <c r="I948">
        <v>10.254099999999999</v>
      </c>
      <c r="J948">
        <v>13.813899993896484</v>
      </c>
      <c r="K948">
        <v>18.385200000000001</v>
      </c>
      <c r="L948">
        <v>22.6693</v>
      </c>
      <c r="M948">
        <v>26.0595</v>
      </c>
      <c r="N948">
        <v>15.844290000000001</v>
      </c>
    </row>
    <row r="949" spans="1:14" x14ac:dyDescent="0.35">
      <c r="A949" s="3">
        <v>3364</v>
      </c>
      <c r="B949">
        <v>26.247599999999998</v>
      </c>
      <c r="C949">
        <v>23.143799999999999</v>
      </c>
      <c r="D949">
        <v>18.723600000000001</v>
      </c>
      <c r="E949">
        <v>12.661800384521484</v>
      </c>
      <c r="F949">
        <v>8.0488499999999998</v>
      </c>
      <c r="G949">
        <v>5.9136600000000001</v>
      </c>
      <c r="H949">
        <v>6.7845500000000003</v>
      </c>
      <c r="I949">
        <v>10.319599999999999</v>
      </c>
      <c r="J949">
        <v>14.064200401306152</v>
      </c>
      <c r="K949">
        <v>18.7194</v>
      </c>
      <c r="L949">
        <v>23.209599999999998</v>
      </c>
      <c r="M949">
        <v>26.845800000000001</v>
      </c>
      <c r="N949">
        <v>16.22354</v>
      </c>
    </row>
    <row r="950" spans="1:14" x14ac:dyDescent="0.35">
      <c r="A950" s="3">
        <v>3370</v>
      </c>
      <c r="B950">
        <v>26.338799999999999</v>
      </c>
      <c r="C950">
        <v>23.283200000000001</v>
      </c>
      <c r="D950">
        <v>18.8916</v>
      </c>
      <c r="E950">
        <v>12.801699638366699</v>
      </c>
      <c r="F950">
        <v>8.2265499999999996</v>
      </c>
      <c r="G950">
        <v>6.1849299999999996</v>
      </c>
      <c r="H950">
        <v>6.9202199999999996</v>
      </c>
      <c r="I950">
        <v>10.5549</v>
      </c>
      <c r="J950">
        <v>14.386599540710449</v>
      </c>
      <c r="K950">
        <v>18.9739</v>
      </c>
      <c r="L950">
        <v>23.438800000000001</v>
      </c>
      <c r="M950">
        <v>26.935199999999998</v>
      </c>
      <c r="N950">
        <v>16.411370000000002</v>
      </c>
    </row>
    <row r="951" spans="1:14" x14ac:dyDescent="0.35">
      <c r="A951" s="3">
        <v>3371</v>
      </c>
      <c r="B951">
        <v>26.568000000000001</v>
      </c>
      <c r="C951">
        <v>23.593299999999999</v>
      </c>
      <c r="D951">
        <v>19.481400000000001</v>
      </c>
      <c r="E951">
        <v>13.213299751281738</v>
      </c>
      <c r="F951">
        <v>8.6127199999999995</v>
      </c>
      <c r="G951">
        <v>6.4082100000000004</v>
      </c>
      <c r="H951">
        <v>7.2654199999999998</v>
      </c>
      <c r="I951">
        <v>10.704000000000001</v>
      </c>
      <c r="J951">
        <v>14.55150032043457</v>
      </c>
      <c r="K951">
        <v>19.2927</v>
      </c>
      <c r="L951">
        <v>24.0198</v>
      </c>
      <c r="M951">
        <v>27.278400000000001</v>
      </c>
      <c r="N951">
        <v>16.74906</v>
      </c>
    </row>
    <row r="952" spans="1:14" x14ac:dyDescent="0.35">
      <c r="A952" s="3">
        <v>3373</v>
      </c>
      <c r="B952">
        <v>25.7927</v>
      </c>
      <c r="C952">
        <v>22.565100000000001</v>
      </c>
      <c r="D952">
        <v>18.288799999999998</v>
      </c>
      <c r="E952">
        <v>12.32289981842041</v>
      </c>
      <c r="F952">
        <v>7.8344199999999997</v>
      </c>
      <c r="G952">
        <v>6.0109000000000004</v>
      </c>
      <c r="H952">
        <v>6.8222300000000002</v>
      </c>
      <c r="I952">
        <v>10.492699999999999</v>
      </c>
      <c r="J952">
        <v>14.225199699401855</v>
      </c>
      <c r="K952">
        <v>18.474599999999999</v>
      </c>
      <c r="L952">
        <v>22.9011</v>
      </c>
      <c r="M952">
        <v>26.0596</v>
      </c>
      <c r="N952">
        <v>15.982519999999999</v>
      </c>
    </row>
    <row r="953" spans="1:14" x14ac:dyDescent="0.35">
      <c r="A953" s="3">
        <v>3374</v>
      </c>
      <c r="B953">
        <v>26.799199999999999</v>
      </c>
      <c r="C953">
        <v>23.586200000000002</v>
      </c>
      <c r="D953">
        <v>19.158000000000001</v>
      </c>
      <c r="E953">
        <v>12.947400093078613</v>
      </c>
      <c r="F953">
        <v>8.3794199999999996</v>
      </c>
      <c r="G953">
        <v>6.4139999999999997</v>
      </c>
      <c r="H953">
        <v>7.1523000000000003</v>
      </c>
      <c r="I953">
        <v>10.8065</v>
      </c>
      <c r="J953">
        <v>14.686100006103516</v>
      </c>
      <c r="K953">
        <v>19.453800000000001</v>
      </c>
      <c r="L953">
        <v>24.088999999999999</v>
      </c>
      <c r="M953">
        <v>27.277999999999999</v>
      </c>
      <c r="N953">
        <v>16.72916</v>
      </c>
    </row>
    <row r="954" spans="1:14" x14ac:dyDescent="0.35">
      <c r="A954" s="3">
        <v>3375</v>
      </c>
      <c r="B954">
        <v>26.248200000000001</v>
      </c>
      <c r="C954">
        <v>22.990500000000001</v>
      </c>
      <c r="D954">
        <v>18.6035</v>
      </c>
      <c r="E954">
        <v>12.543299674987793</v>
      </c>
      <c r="F954">
        <v>8.0015999999999998</v>
      </c>
      <c r="G954">
        <v>6.08887</v>
      </c>
      <c r="H954">
        <v>6.8133499999999998</v>
      </c>
      <c r="I954">
        <v>10.4391</v>
      </c>
      <c r="J954">
        <v>14.066800117492676</v>
      </c>
      <c r="K954">
        <v>18.7135</v>
      </c>
      <c r="L954">
        <v>23.398</v>
      </c>
      <c r="M954">
        <v>26.2456</v>
      </c>
      <c r="N954">
        <v>16.179359999999999</v>
      </c>
    </row>
    <row r="955" spans="1:14" x14ac:dyDescent="0.35">
      <c r="A955" s="3">
        <v>3377</v>
      </c>
      <c r="B955">
        <v>26.124300000000002</v>
      </c>
      <c r="C955">
        <v>23.197199999999999</v>
      </c>
      <c r="D955">
        <v>18.5886</v>
      </c>
      <c r="E955">
        <v>12.570699691772461</v>
      </c>
      <c r="F955">
        <v>8.0716999999999999</v>
      </c>
      <c r="G955">
        <v>6.3035300000000003</v>
      </c>
      <c r="H955">
        <v>7.0245300000000004</v>
      </c>
      <c r="I955">
        <v>10.605399999999999</v>
      </c>
      <c r="J955">
        <v>14.459500312805176</v>
      </c>
      <c r="K955">
        <v>18.892700000000001</v>
      </c>
      <c r="L955">
        <v>23.506</v>
      </c>
      <c r="M955">
        <v>26.418700000000001</v>
      </c>
      <c r="N955">
        <v>16.313569999999999</v>
      </c>
    </row>
    <row r="956" spans="1:14" x14ac:dyDescent="0.35">
      <c r="A956" s="3">
        <v>3378</v>
      </c>
      <c r="B956">
        <v>25.621600000000001</v>
      </c>
      <c r="C956">
        <v>23.020099999999999</v>
      </c>
      <c r="D956">
        <v>17.995799999999999</v>
      </c>
      <c r="E956">
        <v>12.22130012512207</v>
      </c>
      <c r="F956">
        <v>7.9798200000000001</v>
      </c>
      <c r="G956">
        <v>6.1770300000000002</v>
      </c>
      <c r="H956">
        <v>6.9944600000000001</v>
      </c>
      <c r="I956">
        <v>10.411099999999999</v>
      </c>
      <c r="J956">
        <v>14.059200286865234</v>
      </c>
      <c r="K956">
        <v>18.317299999999999</v>
      </c>
      <c r="L956">
        <v>22.843599999999999</v>
      </c>
      <c r="M956">
        <v>25.6753</v>
      </c>
      <c r="N956">
        <v>15.943049999999999</v>
      </c>
    </row>
    <row r="957" spans="1:14" x14ac:dyDescent="0.35">
      <c r="A957" s="3">
        <v>3379</v>
      </c>
      <c r="B957">
        <v>25.282900000000001</v>
      </c>
      <c r="C957">
        <v>22.4711</v>
      </c>
      <c r="D957">
        <v>17.436199999999999</v>
      </c>
      <c r="E957">
        <v>11.950200080871582</v>
      </c>
      <c r="F957">
        <v>7.7567500000000003</v>
      </c>
      <c r="G957">
        <v>6.1616499999999998</v>
      </c>
      <c r="H957">
        <v>6.9199299999999999</v>
      </c>
      <c r="I957">
        <v>10.2516</v>
      </c>
      <c r="J957">
        <v>13.988400459289551</v>
      </c>
      <c r="K957">
        <v>17.9938</v>
      </c>
      <c r="L957">
        <v>22.362500000000001</v>
      </c>
      <c r="M957">
        <v>25.110399999999998</v>
      </c>
      <c r="N957">
        <v>15.64045</v>
      </c>
    </row>
    <row r="958" spans="1:14" x14ac:dyDescent="0.35">
      <c r="A958" s="3">
        <v>3380</v>
      </c>
      <c r="B958">
        <v>26.8963</v>
      </c>
      <c r="C958">
        <v>23.532299999999999</v>
      </c>
      <c r="D958">
        <v>19.3887</v>
      </c>
      <c r="E958">
        <v>12.99269962310791</v>
      </c>
      <c r="F958">
        <v>8.5975699999999993</v>
      </c>
      <c r="G958">
        <v>6.5590200000000003</v>
      </c>
      <c r="H958">
        <v>7.2651599999999998</v>
      </c>
      <c r="I958">
        <v>10.9023</v>
      </c>
      <c r="J958">
        <v>14.816900253295898</v>
      </c>
      <c r="K958">
        <v>19.854199999999999</v>
      </c>
      <c r="L958">
        <v>24.321200000000001</v>
      </c>
      <c r="M958">
        <v>27.4192</v>
      </c>
      <c r="N958">
        <v>16.878799999999998</v>
      </c>
    </row>
    <row r="959" spans="1:14" x14ac:dyDescent="0.35">
      <c r="A959" s="3">
        <v>3381</v>
      </c>
      <c r="B959">
        <v>26.337</v>
      </c>
      <c r="C959">
        <v>22.991099999999999</v>
      </c>
      <c r="D959">
        <v>18.7943</v>
      </c>
      <c r="E959">
        <v>12.699799537658691</v>
      </c>
      <c r="F959">
        <v>7.9335199999999997</v>
      </c>
      <c r="G959">
        <v>6.02942</v>
      </c>
      <c r="H959">
        <v>6.6891299999999996</v>
      </c>
      <c r="I959">
        <v>10.351800000000001</v>
      </c>
      <c r="J959">
        <v>14.191800117492676</v>
      </c>
      <c r="K959">
        <v>18.8645</v>
      </c>
      <c r="L959">
        <v>23.446200000000001</v>
      </c>
      <c r="M959">
        <v>26.4312</v>
      </c>
      <c r="N959">
        <v>16.229980000000001</v>
      </c>
    </row>
    <row r="960" spans="1:14" x14ac:dyDescent="0.35">
      <c r="A960" s="3">
        <v>3384</v>
      </c>
      <c r="B960">
        <v>26.923400000000001</v>
      </c>
      <c r="C960">
        <v>23.665299999999998</v>
      </c>
      <c r="D960">
        <v>19.631699999999999</v>
      </c>
      <c r="E960">
        <v>13.36620044708252</v>
      </c>
      <c r="F960">
        <v>8.8667700000000007</v>
      </c>
      <c r="G960">
        <v>6.7170399999999999</v>
      </c>
      <c r="H960">
        <v>7.3761599999999996</v>
      </c>
      <c r="I960">
        <v>10.8512</v>
      </c>
      <c r="J960">
        <v>14.977800369262695</v>
      </c>
      <c r="K960">
        <v>19.863199999999999</v>
      </c>
      <c r="L960">
        <v>24.38</v>
      </c>
      <c r="M960">
        <v>27.4482</v>
      </c>
      <c r="N960">
        <v>17.005579999999998</v>
      </c>
    </row>
    <row r="961" spans="1:14" x14ac:dyDescent="0.35">
      <c r="A961" s="3">
        <v>3385</v>
      </c>
      <c r="B961">
        <v>27.104700000000001</v>
      </c>
      <c r="C961">
        <v>24.0489</v>
      </c>
      <c r="D961">
        <v>19.846800000000002</v>
      </c>
      <c r="E961">
        <v>13.580300331115723</v>
      </c>
      <c r="F961">
        <v>8.9533500000000004</v>
      </c>
      <c r="G961">
        <v>6.8677799999999998</v>
      </c>
      <c r="H961">
        <v>7.4919799999999999</v>
      </c>
      <c r="I961">
        <v>10.911799999999999</v>
      </c>
      <c r="J961">
        <v>14.660200119018555</v>
      </c>
      <c r="K961">
        <v>19.886600000000001</v>
      </c>
      <c r="L961">
        <v>24.856100000000001</v>
      </c>
      <c r="M961">
        <v>27.569199999999999</v>
      </c>
      <c r="N961">
        <v>17.148140000000001</v>
      </c>
    </row>
    <row r="962" spans="1:14" x14ac:dyDescent="0.35">
      <c r="A962" s="3">
        <v>3387</v>
      </c>
      <c r="B962">
        <v>27.223099999999999</v>
      </c>
      <c r="C962">
        <v>24.0137</v>
      </c>
      <c r="D962">
        <v>20.332100000000001</v>
      </c>
      <c r="E962">
        <v>14.105500221252441</v>
      </c>
      <c r="F962">
        <v>9.4420699999999993</v>
      </c>
      <c r="G962">
        <v>7.1844599999999996</v>
      </c>
      <c r="H962">
        <v>7.8477499999999996</v>
      </c>
      <c r="I962">
        <v>11.2645</v>
      </c>
      <c r="J962">
        <v>15.172300338745117</v>
      </c>
      <c r="K962">
        <v>20.2529</v>
      </c>
      <c r="L962">
        <v>24.773099999999999</v>
      </c>
      <c r="M962">
        <v>27.8186</v>
      </c>
      <c r="N962">
        <v>17.45251</v>
      </c>
    </row>
    <row r="963" spans="1:14" x14ac:dyDescent="0.35">
      <c r="A963" s="3">
        <v>3388</v>
      </c>
      <c r="B963">
        <v>27.185600000000001</v>
      </c>
      <c r="C963">
        <v>24.216799999999999</v>
      </c>
      <c r="D963">
        <v>20.189900000000002</v>
      </c>
      <c r="E963">
        <v>14.02340030670166</v>
      </c>
      <c r="F963">
        <v>9.4143699999999999</v>
      </c>
      <c r="G963">
        <v>7.1958299999999999</v>
      </c>
      <c r="H963">
        <v>7.8211000000000004</v>
      </c>
      <c r="I963">
        <v>11.148300000000001</v>
      </c>
      <c r="J963">
        <v>14.829299926757813</v>
      </c>
      <c r="K963">
        <v>20.145199999999999</v>
      </c>
      <c r="L963">
        <v>24.767800000000001</v>
      </c>
      <c r="M963">
        <v>27.614899999999999</v>
      </c>
      <c r="N963">
        <v>17.379380000000001</v>
      </c>
    </row>
    <row r="964" spans="1:14" x14ac:dyDescent="0.35">
      <c r="A964" s="3">
        <v>3390</v>
      </c>
      <c r="B964">
        <v>27.131699999999999</v>
      </c>
      <c r="C964">
        <v>24.0611</v>
      </c>
      <c r="D964">
        <v>20.0319</v>
      </c>
      <c r="E964">
        <v>13.944600105285645</v>
      </c>
      <c r="F964">
        <v>9.3704900000000002</v>
      </c>
      <c r="G964">
        <v>7.2791600000000001</v>
      </c>
      <c r="H964">
        <v>7.9176299999999999</v>
      </c>
      <c r="I964">
        <v>11.164</v>
      </c>
      <c r="J964">
        <v>14.827799797058105</v>
      </c>
      <c r="K964">
        <v>20.0199</v>
      </c>
      <c r="L964">
        <v>24.729299999999999</v>
      </c>
      <c r="M964">
        <v>27.632100000000001</v>
      </c>
      <c r="N964">
        <v>17.342469999999999</v>
      </c>
    </row>
    <row r="965" spans="1:14" x14ac:dyDescent="0.35">
      <c r="A965" s="3">
        <v>3391</v>
      </c>
      <c r="B965">
        <v>27.458100000000002</v>
      </c>
      <c r="C965">
        <v>24.1493</v>
      </c>
      <c r="D965">
        <v>20.411100000000001</v>
      </c>
      <c r="E965">
        <v>14.526200294494629</v>
      </c>
      <c r="F965">
        <v>9.8527799999999992</v>
      </c>
      <c r="G965">
        <v>7.7419500000000001</v>
      </c>
      <c r="H965">
        <v>8.3664199999999997</v>
      </c>
      <c r="I965">
        <v>11.7858</v>
      </c>
      <c r="J965">
        <v>15.647299766540527</v>
      </c>
      <c r="K965">
        <v>20.691500000000001</v>
      </c>
      <c r="L965">
        <v>24.901599999999998</v>
      </c>
      <c r="M965">
        <v>27.7742</v>
      </c>
      <c r="N965">
        <v>17.77552</v>
      </c>
    </row>
    <row r="966" spans="1:14" x14ac:dyDescent="0.35">
      <c r="A966" s="3">
        <v>3392</v>
      </c>
      <c r="B966">
        <v>27.3704</v>
      </c>
      <c r="C966">
        <v>24.2821</v>
      </c>
      <c r="D966">
        <v>20.346699999999998</v>
      </c>
      <c r="E966">
        <v>14.417400360107422</v>
      </c>
      <c r="F966">
        <v>9.6300899999999992</v>
      </c>
      <c r="G966">
        <v>7.4863499999999998</v>
      </c>
      <c r="H966">
        <v>8.1332799999999992</v>
      </c>
      <c r="I966">
        <v>11.473000000000001</v>
      </c>
      <c r="J966">
        <v>15.164799690246582</v>
      </c>
      <c r="K966">
        <v>20.311199999999999</v>
      </c>
      <c r="L966">
        <v>24.672999999999998</v>
      </c>
      <c r="M966">
        <v>27.819099999999999</v>
      </c>
      <c r="N966">
        <v>17.592289999999998</v>
      </c>
    </row>
    <row r="967" spans="1:14" x14ac:dyDescent="0.35">
      <c r="A967" s="3">
        <v>3393</v>
      </c>
      <c r="B967">
        <v>27.331800000000001</v>
      </c>
      <c r="C967">
        <v>24.272400000000001</v>
      </c>
      <c r="D967">
        <v>20.414000000000001</v>
      </c>
      <c r="E967">
        <v>14.485699653625488</v>
      </c>
      <c r="F967">
        <v>9.6931799999999999</v>
      </c>
      <c r="G967">
        <v>7.5992499999999996</v>
      </c>
      <c r="H967">
        <v>8.1502999999999997</v>
      </c>
      <c r="I967">
        <v>11.6228</v>
      </c>
      <c r="J967">
        <v>15.473400115966797</v>
      </c>
      <c r="K967">
        <v>20.595600000000001</v>
      </c>
      <c r="L967">
        <v>24.782699999999998</v>
      </c>
      <c r="M967">
        <v>27.737500000000001</v>
      </c>
      <c r="N967">
        <v>17.67989</v>
      </c>
    </row>
    <row r="968" spans="1:14" x14ac:dyDescent="0.35">
      <c r="A968" s="3">
        <v>3395</v>
      </c>
      <c r="B968">
        <v>27.7011</v>
      </c>
      <c r="C968">
        <v>24.308299999999999</v>
      </c>
      <c r="D968">
        <v>20.7592</v>
      </c>
      <c r="E968">
        <v>14.685600280761719</v>
      </c>
      <c r="F968">
        <v>10.0603</v>
      </c>
      <c r="G968">
        <v>7.9193100000000003</v>
      </c>
      <c r="H968">
        <v>8.5469600000000003</v>
      </c>
      <c r="I968">
        <v>12.0779</v>
      </c>
      <c r="J968">
        <v>15.88599967956543</v>
      </c>
      <c r="K968">
        <v>21.066500000000001</v>
      </c>
      <c r="L968">
        <v>24.998799999999999</v>
      </c>
      <c r="M968">
        <v>27.822099999999999</v>
      </c>
      <c r="N968">
        <v>17.98601</v>
      </c>
    </row>
    <row r="969" spans="1:14" x14ac:dyDescent="0.35">
      <c r="A969" s="3">
        <v>3396</v>
      </c>
      <c r="B969">
        <v>27.708100000000002</v>
      </c>
      <c r="C969">
        <v>24.025600000000001</v>
      </c>
      <c r="D969">
        <v>20.735700000000001</v>
      </c>
      <c r="E969">
        <v>14.707200050354004</v>
      </c>
      <c r="F969">
        <v>10.0267</v>
      </c>
      <c r="G969">
        <v>7.9175899999999997</v>
      </c>
      <c r="H969">
        <v>8.5558200000000006</v>
      </c>
      <c r="I969">
        <v>12.128399999999999</v>
      </c>
      <c r="J969">
        <v>15.890000343322754</v>
      </c>
      <c r="K969">
        <v>21.087199999999999</v>
      </c>
      <c r="L969">
        <v>25.072299999999998</v>
      </c>
      <c r="M969">
        <v>27.943999999999999</v>
      </c>
      <c r="N969">
        <v>17.983219999999999</v>
      </c>
    </row>
    <row r="970" spans="1:14" x14ac:dyDescent="0.35">
      <c r="A970" s="3">
        <v>3400</v>
      </c>
      <c r="B970">
        <v>27.066500000000001</v>
      </c>
      <c r="C970">
        <v>24.088799999999999</v>
      </c>
      <c r="D970">
        <v>19.874700000000001</v>
      </c>
      <c r="E970">
        <v>13.793100357055664</v>
      </c>
      <c r="F970">
        <v>9.19679</v>
      </c>
      <c r="G970">
        <v>7.2362099999999998</v>
      </c>
      <c r="H970">
        <v>7.7924499999999997</v>
      </c>
      <c r="I970">
        <v>11.160299999999999</v>
      </c>
      <c r="J970">
        <v>14.777099609375</v>
      </c>
      <c r="K970">
        <v>19.723400000000002</v>
      </c>
      <c r="L970">
        <v>24.497199999999999</v>
      </c>
      <c r="M970">
        <v>27.41</v>
      </c>
      <c r="N970">
        <v>17.218050000000002</v>
      </c>
    </row>
    <row r="971" spans="1:14" x14ac:dyDescent="0.35">
      <c r="A971" s="3">
        <v>3401</v>
      </c>
      <c r="B971">
        <v>27.034700000000001</v>
      </c>
      <c r="C971">
        <v>24.082699999999999</v>
      </c>
      <c r="D971">
        <v>19.790299999999998</v>
      </c>
      <c r="E971">
        <v>13.754400253295898</v>
      </c>
      <c r="F971">
        <v>9.0455900000000007</v>
      </c>
      <c r="G971">
        <v>7.1353299999999997</v>
      </c>
      <c r="H971">
        <v>7.7147899999999998</v>
      </c>
      <c r="I971">
        <v>11.0198</v>
      </c>
      <c r="J971">
        <v>14.82349967956543</v>
      </c>
      <c r="K971">
        <v>19.701000000000001</v>
      </c>
      <c r="L971">
        <v>24.433499999999999</v>
      </c>
      <c r="M971">
        <v>27.2028</v>
      </c>
      <c r="N971">
        <v>17.144870000000001</v>
      </c>
    </row>
    <row r="972" spans="1:14" x14ac:dyDescent="0.35">
      <c r="A972" s="3">
        <v>3407</v>
      </c>
      <c r="B972">
        <v>26.494299999999999</v>
      </c>
      <c r="C972">
        <v>23.6358</v>
      </c>
      <c r="D972">
        <v>18.5288</v>
      </c>
      <c r="E972">
        <v>12.701999664306641</v>
      </c>
      <c r="F972">
        <v>8.1315799999999996</v>
      </c>
      <c r="G972">
        <v>6.4137300000000002</v>
      </c>
      <c r="H972">
        <v>7.1025600000000004</v>
      </c>
      <c r="I972">
        <v>10.517799999999999</v>
      </c>
      <c r="J972">
        <v>14.123200416564941</v>
      </c>
      <c r="K972">
        <v>18.805199999999999</v>
      </c>
      <c r="L972">
        <v>23.604500000000002</v>
      </c>
      <c r="M972">
        <v>26.304600000000001</v>
      </c>
      <c r="N972">
        <v>16.363669999999999</v>
      </c>
    </row>
    <row r="973" spans="1:14" x14ac:dyDescent="0.35">
      <c r="A973" s="3">
        <v>3409</v>
      </c>
      <c r="B973">
        <v>26.8429</v>
      </c>
      <c r="C973">
        <v>23.877500000000001</v>
      </c>
      <c r="D973">
        <v>19.127600000000001</v>
      </c>
      <c r="E973">
        <v>13.1697998046875</v>
      </c>
      <c r="F973">
        <v>8.7450299999999999</v>
      </c>
      <c r="G973">
        <v>6.8444399999999996</v>
      </c>
      <c r="H973">
        <v>7.4941399999999998</v>
      </c>
      <c r="I973">
        <v>10.9064</v>
      </c>
      <c r="J973">
        <v>14.585200309753418</v>
      </c>
      <c r="K973">
        <v>19.470800000000001</v>
      </c>
      <c r="L973">
        <v>24.279699999999998</v>
      </c>
      <c r="M973">
        <v>26.914000000000001</v>
      </c>
      <c r="N973">
        <v>16.854790000000001</v>
      </c>
    </row>
    <row r="974" spans="1:14" x14ac:dyDescent="0.35">
      <c r="A974" s="3">
        <v>3412</v>
      </c>
      <c r="B974">
        <v>26.800699999999999</v>
      </c>
      <c r="C974">
        <v>23.5808</v>
      </c>
      <c r="D974">
        <v>19.148900000000001</v>
      </c>
      <c r="E974">
        <v>13.218999862670898</v>
      </c>
      <c r="F974">
        <v>8.6936599999999995</v>
      </c>
      <c r="G974">
        <v>6.8807299999999998</v>
      </c>
      <c r="H974">
        <v>7.55199</v>
      </c>
      <c r="I974">
        <v>10.9785</v>
      </c>
      <c r="J974">
        <v>14.522500038146973</v>
      </c>
      <c r="K974">
        <v>19.228300000000001</v>
      </c>
      <c r="L974">
        <v>24.046900000000001</v>
      </c>
      <c r="M974">
        <v>26.849900000000002</v>
      </c>
      <c r="N974">
        <v>16.791820000000001</v>
      </c>
    </row>
    <row r="975" spans="1:14" x14ac:dyDescent="0.35">
      <c r="A975" s="3">
        <v>3413</v>
      </c>
      <c r="B975">
        <v>26.844799999999999</v>
      </c>
      <c r="C975">
        <v>23.875499999999999</v>
      </c>
      <c r="D975">
        <v>18.985499999999998</v>
      </c>
      <c r="E975">
        <v>13.113800048828125</v>
      </c>
      <c r="F975">
        <v>8.6355299999999993</v>
      </c>
      <c r="G975">
        <v>6.9752700000000001</v>
      </c>
      <c r="H975">
        <v>7.5885699999999998</v>
      </c>
      <c r="I975">
        <v>10.7722</v>
      </c>
      <c r="J975">
        <v>14.356900215148926</v>
      </c>
      <c r="K975">
        <v>19.3079</v>
      </c>
      <c r="L975">
        <v>24.066199999999998</v>
      </c>
      <c r="M975">
        <v>26.665099999999999</v>
      </c>
      <c r="N975">
        <v>16.765609999999999</v>
      </c>
    </row>
    <row r="976" spans="1:14" x14ac:dyDescent="0.35">
      <c r="A976" s="3">
        <v>3414</v>
      </c>
      <c r="B976">
        <v>27.239699999999999</v>
      </c>
      <c r="C976">
        <v>24.338100000000001</v>
      </c>
      <c r="D976">
        <v>20.146799999999999</v>
      </c>
      <c r="E976">
        <v>14.120200157165527</v>
      </c>
      <c r="F976">
        <v>9.3711599999999997</v>
      </c>
      <c r="G976">
        <v>7.3990600000000004</v>
      </c>
      <c r="H976">
        <v>8.0727499999999992</v>
      </c>
      <c r="I976">
        <v>11.4734</v>
      </c>
      <c r="J976">
        <v>15.236900329589844</v>
      </c>
      <c r="K976">
        <v>20.2075</v>
      </c>
      <c r="L976">
        <v>24.582699999999999</v>
      </c>
      <c r="M976">
        <v>27.603200000000001</v>
      </c>
      <c r="N976">
        <v>17.482620000000001</v>
      </c>
    </row>
    <row r="977" spans="1:14" x14ac:dyDescent="0.35">
      <c r="A977" s="3">
        <v>3418</v>
      </c>
      <c r="B977">
        <v>27.323799999999999</v>
      </c>
      <c r="C977">
        <v>24.410900000000002</v>
      </c>
      <c r="D977">
        <v>20.252600000000001</v>
      </c>
      <c r="E977">
        <v>14.068699836730957</v>
      </c>
      <c r="F977">
        <v>9.4634699999999992</v>
      </c>
      <c r="G977">
        <v>7.4582800000000002</v>
      </c>
      <c r="H977">
        <v>8.2447300000000006</v>
      </c>
      <c r="I977">
        <v>11.5542</v>
      </c>
      <c r="J977">
        <v>15.378000259399414</v>
      </c>
      <c r="K977">
        <v>20.359500000000001</v>
      </c>
      <c r="L977">
        <v>24.8246</v>
      </c>
      <c r="M977">
        <v>27.494900000000001</v>
      </c>
      <c r="N977">
        <v>17.569469999999999</v>
      </c>
    </row>
    <row r="978" spans="1:14" x14ac:dyDescent="0.35">
      <c r="A978" s="3">
        <v>3419</v>
      </c>
      <c r="B978">
        <v>27.088999999999999</v>
      </c>
      <c r="C978">
        <v>24.174299999999999</v>
      </c>
      <c r="D978">
        <v>19.861899999999999</v>
      </c>
      <c r="E978">
        <v>13.740400314331055</v>
      </c>
      <c r="F978">
        <v>9.1458100000000009</v>
      </c>
      <c r="G978">
        <v>7.1982100000000004</v>
      </c>
      <c r="H978">
        <v>7.9166800000000004</v>
      </c>
      <c r="I978">
        <v>11.211399999999999</v>
      </c>
      <c r="J978">
        <v>14.871700286865234</v>
      </c>
      <c r="K978">
        <v>19.889700000000001</v>
      </c>
      <c r="L978">
        <v>24.628599999999999</v>
      </c>
      <c r="M978">
        <v>27.195599999999999</v>
      </c>
      <c r="N978">
        <v>17.24361</v>
      </c>
    </row>
    <row r="979" spans="1:14" x14ac:dyDescent="0.35">
      <c r="A979" s="3">
        <v>3420</v>
      </c>
      <c r="B979">
        <v>27.311499999999999</v>
      </c>
      <c r="C979">
        <v>23.958600000000001</v>
      </c>
      <c r="D979">
        <v>19.916</v>
      </c>
      <c r="E979">
        <v>14.032099723815918</v>
      </c>
      <c r="F979">
        <v>9.3956700000000009</v>
      </c>
      <c r="G979">
        <v>7.3849299999999998</v>
      </c>
      <c r="H979">
        <v>8.3385499999999997</v>
      </c>
      <c r="I979">
        <v>11.6713</v>
      </c>
      <c r="J979">
        <v>15.432100296020508</v>
      </c>
      <c r="K979">
        <v>20.241900000000001</v>
      </c>
      <c r="L979">
        <v>24.770299999999999</v>
      </c>
      <c r="M979">
        <v>27.610199999999999</v>
      </c>
      <c r="N979">
        <v>17.50526</v>
      </c>
    </row>
    <row r="980" spans="1:14" x14ac:dyDescent="0.35">
      <c r="A980" s="3">
        <v>3423</v>
      </c>
      <c r="B980">
        <v>27.381</v>
      </c>
      <c r="C980">
        <v>24.0764</v>
      </c>
      <c r="D980">
        <v>20.2151</v>
      </c>
      <c r="E980">
        <v>14.305100440979004</v>
      </c>
      <c r="F980">
        <v>9.6055200000000003</v>
      </c>
      <c r="G980">
        <v>7.55518</v>
      </c>
      <c r="H980">
        <v>8.3167100000000005</v>
      </c>
      <c r="I980">
        <v>11.839</v>
      </c>
      <c r="J980">
        <v>15.539400100708008</v>
      </c>
      <c r="K980">
        <v>20.591200000000001</v>
      </c>
      <c r="L980">
        <v>24.800699999999999</v>
      </c>
      <c r="M980">
        <v>27.7441</v>
      </c>
      <c r="N980">
        <v>17.66412</v>
      </c>
    </row>
    <row r="981" spans="1:14" x14ac:dyDescent="0.35">
      <c r="A981" s="3">
        <v>3424</v>
      </c>
      <c r="B981">
        <v>27.488099999999999</v>
      </c>
      <c r="C981">
        <v>23.934200000000001</v>
      </c>
      <c r="D981">
        <v>20.273700000000002</v>
      </c>
      <c r="E981">
        <v>14.41670036315918</v>
      </c>
      <c r="F981">
        <v>9.8672400000000007</v>
      </c>
      <c r="G981">
        <v>7.8768500000000001</v>
      </c>
      <c r="H981">
        <v>8.5314700000000006</v>
      </c>
      <c r="I981">
        <v>11.7896</v>
      </c>
      <c r="J981">
        <v>15.557600021362305</v>
      </c>
      <c r="K981">
        <v>20.626799999999999</v>
      </c>
      <c r="L981">
        <v>24.908300000000001</v>
      </c>
      <c r="M981">
        <v>28.0181</v>
      </c>
      <c r="N981">
        <v>17.774059999999999</v>
      </c>
    </row>
    <row r="982" spans="1:14" x14ac:dyDescent="0.35">
      <c r="A982" s="3">
        <v>3427</v>
      </c>
      <c r="B982">
        <v>23.793299999999999</v>
      </c>
      <c r="C982">
        <v>20.967199999999998</v>
      </c>
      <c r="D982">
        <v>16.980899999999998</v>
      </c>
      <c r="E982">
        <v>11.690799713134766</v>
      </c>
      <c r="F982">
        <v>7.7210299999999998</v>
      </c>
      <c r="G982">
        <v>6.3091299999999997</v>
      </c>
      <c r="H982">
        <v>7.12392</v>
      </c>
      <c r="I982">
        <v>10.606400000000001</v>
      </c>
      <c r="J982">
        <v>13.857799530029297</v>
      </c>
      <c r="K982">
        <v>17.931799999999999</v>
      </c>
      <c r="L982">
        <v>21.448399999999999</v>
      </c>
      <c r="M982">
        <v>24.190899999999999</v>
      </c>
      <c r="N982">
        <v>15.21846</v>
      </c>
    </row>
    <row r="983" spans="1:14" x14ac:dyDescent="0.35">
      <c r="A983" s="3">
        <v>3428</v>
      </c>
      <c r="B983">
        <v>23.657800000000002</v>
      </c>
      <c r="C983">
        <v>20.927</v>
      </c>
      <c r="D983">
        <v>16.9251</v>
      </c>
      <c r="E983">
        <v>11.515399932861328</v>
      </c>
      <c r="F983">
        <v>7.5683400000000001</v>
      </c>
      <c r="G983">
        <v>6.1296499999999998</v>
      </c>
      <c r="H983">
        <v>7.0563500000000001</v>
      </c>
      <c r="I983">
        <v>10.401400000000001</v>
      </c>
      <c r="J983">
        <v>13.628000259399414</v>
      </c>
      <c r="K983">
        <v>17.6663</v>
      </c>
      <c r="L983">
        <v>21.483599999999999</v>
      </c>
      <c r="M983">
        <v>24.097899999999999</v>
      </c>
      <c r="N983">
        <v>15.08807</v>
      </c>
    </row>
    <row r="984" spans="1:14" x14ac:dyDescent="0.35">
      <c r="A984" s="3">
        <v>3429</v>
      </c>
      <c r="B984">
        <v>24.049199999999999</v>
      </c>
      <c r="C984">
        <v>21.299299999999999</v>
      </c>
      <c r="D984">
        <v>17.202999999999999</v>
      </c>
      <c r="E984">
        <v>11.729999542236328</v>
      </c>
      <c r="F984">
        <v>7.7458200000000001</v>
      </c>
      <c r="G984">
        <v>6.20547</v>
      </c>
      <c r="H984">
        <v>7.0636900000000002</v>
      </c>
      <c r="I984">
        <v>10.430999999999999</v>
      </c>
      <c r="J984">
        <v>13.732799530029297</v>
      </c>
      <c r="K984">
        <v>17.918500000000002</v>
      </c>
      <c r="L984">
        <v>21.5596</v>
      </c>
      <c r="M984">
        <v>24.438800000000001</v>
      </c>
      <c r="N984">
        <v>15.28143</v>
      </c>
    </row>
    <row r="985" spans="1:14" x14ac:dyDescent="0.35">
      <c r="A985" s="3">
        <v>3430</v>
      </c>
      <c r="B985">
        <v>24.5853</v>
      </c>
      <c r="C985">
        <v>21.758299999999998</v>
      </c>
      <c r="D985">
        <v>17.686699999999998</v>
      </c>
      <c r="E985">
        <v>12.023099899291992</v>
      </c>
      <c r="F985">
        <v>7.9439799999999998</v>
      </c>
      <c r="G985">
        <v>6.1274300000000004</v>
      </c>
      <c r="H985">
        <v>6.9268200000000002</v>
      </c>
      <c r="I985">
        <v>10.518599999999999</v>
      </c>
      <c r="J985">
        <v>13.881899833679199</v>
      </c>
      <c r="K985">
        <v>18.3354</v>
      </c>
      <c r="L985">
        <v>22.145499999999998</v>
      </c>
      <c r="M985">
        <v>25.254200000000001</v>
      </c>
      <c r="N985">
        <v>15.598940000000001</v>
      </c>
    </row>
    <row r="986" spans="1:14" x14ac:dyDescent="0.35">
      <c r="A986" s="3">
        <v>3431</v>
      </c>
      <c r="B986">
        <v>24.538499999999999</v>
      </c>
      <c r="C986">
        <v>21.6126</v>
      </c>
      <c r="D986">
        <v>17.5777</v>
      </c>
      <c r="E986">
        <v>12.027500152587891</v>
      </c>
      <c r="F986">
        <v>7.9285399999999999</v>
      </c>
      <c r="G986">
        <v>6.0628399999999996</v>
      </c>
      <c r="H986">
        <v>6.91683</v>
      </c>
      <c r="I986">
        <v>10.4513</v>
      </c>
      <c r="J986">
        <v>13.921600341796875</v>
      </c>
      <c r="K986">
        <v>18.3322</v>
      </c>
      <c r="L986">
        <v>22.191500000000001</v>
      </c>
      <c r="M986">
        <v>25.178599999999999</v>
      </c>
      <c r="N986">
        <v>15.561640000000001</v>
      </c>
    </row>
    <row r="987" spans="1:14" x14ac:dyDescent="0.35">
      <c r="A987" s="3">
        <v>3433</v>
      </c>
      <c r="B987">
        <v>25.018699999999999</v>
      </c>
      <c r="C987">
        <v>22.116099999999999</v>
      </c>
      <c r="D987">
        <v>17.989899999999999</v>
      </c>
      <c r="E987">
        <v>12.200599670410156</v>
      </c>
      <c r="F987">
        <v>7.96218</v>
      </c>
      <c r="G987">
        <v>6.03207</v>
      </c>
      <c r="H987">
        <v>6.8100199999999997</v>
      </c>
      <c r="I987">
        <v>10.5097</v>
      </c>
      <c r="J987">
        <v>14.024700164794922</v>
      </c>
      <c r="K987">
        <v>18.311299999999999</v>
      </c>
      <c r="L987">
        <v>22.4009</v>
      </c>
      <c r="M987">
        <v>25.634899999999998</v>
      </c>
      <c r="N987">
        <v>15.750920000000001</v>
      </c>
    </row>
    <row r="988" spans="1:14" x14ac:dyDescent="0.35">
      <c r="A988" s="3">
        <v>3434</v>
      </c>
      <c r="B988">
        <v>25.5563</v>
      </c>
      <c r="C988">
        <v>22.534199999999998</v>
      </c>
      <c r="D988">
        <v>18.343299999999999</v>
      </c>
      <c r="E988">
        <v>12.324799537658691</v>
      </c>
      <c r="F988">
        <v>8.0216700000000003</v>
      </c>
      <c r="G988">
        <v>6.0207100000000002</v>
      </c>
      <c r="H988">
        <v>6.8233800000000002</v>
      </c>
      <c r="I988">
        <v>10.565799999999999</v>
      </c>
      <c r="J988">
        <v>14.12440013885498</v>
      </c>
      <c r="K988">
        <v>18.495799999999999</v>
      </c>
      <c r="L988">
        <v>22.816400000000002</v>
      </c>
      <c r="M988">
        <v>26.0441</v>
      </c>
      <c r="N988">
        <v>15.972569999999999</v>
      </c>
    </row>
    <row r="989" spans="1:14" x14ac:dyDescent="0.35">
      <c r="A989" s="3">
        <v>3435</v>
      </c>
      <c r="B989">
        <v>25.632899999999999</v>
      </c>
      <c r="C989">
        <v>22.607600000000001</v>
      </c>
      <c r="D989">
        <v>18.4725</v>
      </c>
      <c r="E989">
        <v>12.487799644470215</v>
      </c>
      <c r="F989">
        <v>8.1485500000000002</v>
      </c>
      <c r="G989">
        <v>5.98522</v>
      </c>
      <c r="H989">
        <v>6.8228999999999997</v>
      </c>
      <c r="I989">
        <v>10.5288</v>
      </c>
      <c r="J989">
        <v>14.178199768066406</v>
      </c>
      <c r="K989">
        <v>18.648299999999999</v>
      </c>
      <c r="L989">
        <v>23.026299999999999</v>
      </c>
      <c r="M989">
        <v>26.3096</v>
      </c>
      <c r="N989">
        <v>16.070720000000001</v>
      </c>
    </row>
    <row r="990" spans="1:14" x14ac:dyDescent="0.35">
      <c r="A990" s="3">
        <v>3437</v>
      </c>
      <c r="B990">
        <v>24.045300000000001</v>
      </c>
      <c r="C990">
        <v>20.966699999999999</v>
      </c>
      <c r="D990">
        <v>17.108000000000001</v>
      </c>
      <c r="E990">
        <v>11.727700233459473</v>
      </c>
      <c r="F990">
        <v>7.7520100000000003</v>
      </c>
      <c r="G990">
        <v>5.86273</v>
      </c>
      <c r="H990">
        <v>6.7256200000000002</v>
      </c>
      <c r="I990">
        <v>10.374000000000001</v>
      </c>
      <c r="J990">
        <v>14.033100128173828</v>
      </c>
      <c r="K990">
        <v>18.043500000000002</v>
      </c>
      <c r="L990">
        <v>21.7895</v>
      </c>
      <c r="M990">
        <v>24.491599999999998</v>
      </c>
      <c r="N990">
        <v>15.243309999999999</v>
      </c>
    </row>
    <row r="991" spans="1:14" x14ac:dyDescent="0.35">
      <c r="A991" s="3">
        <v>3438</v>
      </c>
      <c r="B991">
        <v>24.4861</v>
      </c>
      <c r="C991">
        <v>21.3963</v>
      </c>
      <c r="D991">
        <v>17.340699999999998</v>
      </c>
      <c r="E991">
        <v>11.859999656677246</v>
      </c>
      <c r="F991">
        <v>7.6938700000000004</v>
      </c>
      <c r="G991">
        <v>5.7175099999999999</v>
      </c>
      <c r="H991">
        <v>6.6071600000000004</v>
      </c>
      <c r="I991">
        <v>10.289300000000001</v>
      </c>
      <c r="J991">
        <v>14.040499687194824</v>
      </c>
      <c r="K991">
        <v>18.190200000000001</v>
      </c>
      <c r="L991">
        <v>21.9846</v>
      </c>
      <c r="M991">
        <v>24.811599999999999</v>
      </c>
      <c r="N991">
        <v>15.36815</v>
      </c>
    </row>
    <row r="992" spans="1:14" x14ac:dyDescent="0.35">
      <c r="A992" s="3">
        <v>3440</v>
      </c>
      <c r="B992">
        <v>25.125399999999999</v>
      </c>
      <c r="C992">
        <v>22.053699999999999</v>
      </c>
      <c r="D992">
        <v>18.144200000000001</v>
      </c>
      <c r="E992">
        <v>12.148300170898438</v>
      </c>
      <c r="F992">
        <v>7.8795299999999999</v>
      </c>
      <c r="G992">
        <v>5.7304399999999998</v>
      </c>
      <c r="H992">
        <v>6.6682800000000002</v>
      </c>
      <c r="I992">
        <v>10.315799999999999</v>
      </c>
      <c r="J992">
        <v>14.114100456237793</v>
      </c>
      <c r="K992">
        <v>18.448899999999998</v>
      </c>
      <c r="L992">
        <v>22.704899999999999</v>
      </c>
      <c r="M992">
        <v>25.622399999999999</v>
      </c>
      <c r="N992">
        <v>15.74633</v>
      </c>
    </row>
    <row r="993" spans="1:14" x14ac:dyDescent="0.35">
      <c r="A993" s="3">
        <v>3441</v>
      </c>
      <c r="B993">
        <v>25.054099999999998</v>
      </c>
      <c r="C993">
        <v>22.0337</v>
      </c>
      <c r="D993">
        <v>18.155200000000001</v>
      </c>
      <c r="E993">
        <v>12.185999870300293</v>
      </c>
      <c r="F993">
        <v>7.84213</v>
      </c>
      <c r="G993">
        <v>5.7415000000000003</v>
      </c>
      <c r="H993">
        <v>6.6970099999999997</v>
      </c>
      <c r="I993">
        <v>10.349600000000001</v>
      </c>
      <c r="J993">
        <v>14.168299674987793</v>
      </c>
      <c r="K993">
        <v>18.528199999999998</v>
      </c>
      <c r="L993">
        <v>22.573799999999999</v>
      </c>
      <c r="M993">
        <v>25.624700000000001</v>
      </c>
      <c r="N993">
        <v>15.74619</v>
      </c>
    </row>
    <row r="994" spans="1:14" x14ac:dyDescent="0.35">
      <c r="A994" s="3">
        <v>3442</v>
      </c>
      <c r="B994">
        <v>25.712199999999999</v>
      </c>
      <c r="C994">
        <v>22.557700000000001</v>
      </c>
      <c r="D994">
        <v>18.5684</v>
      </c>
      <c r="E994">
        <v>12.377099990844727</v>
      </c>
      <c r="F994">
        <v>8.0348799999999994</v>
      </c>
      <c r="G994">
        <v>5.8342499999999999</v>
      </c>
      <c r="H994">
        <v>6.7400399999999996</v>
      </c>
      <c r="I994">
        <v>10.3504</v>
      </c>
      <c r="J994">
        <v>14.268699645996094</v>
      </c>
      <c r="K994">
        <v>18.669699999999999</v>
      </c>
      <c r="L994">
        <v>23.0047</v>
      </c>
      <c r="M994">
        <v>26.262</v>
      </c>
      <c r="N994">
        <v>16.031669999999998</v>
      </c>
    </row>
    <row r="995" spans="1:14" x14ac:dyDescent="0.35">
      <c r="A995" s="3">
        <v>3444</v>
      </c>
      <c r="B995">
        <v>26.671600000000002</v>
      </c>
      <c r="C995">
        <v>23.6831</v>
      </c>
      <c r="D995">
        <v>19.4816</v>
      </c>
      <c r="E995">
        <v>13.092599868774414</v>
      </c>
      <c r="F995">
        <v>8.5348799999999994</v>
      </c>
      <c r="G995">
        <v>6.1338699999999999</v>
      </c>
      <c r="H995">
        <v>7.0506900000000003</v>
      </c>
      <c r="I995">
        <v>10.625400000000001</v>
      </c>
      <c r="J995">
        <v>14.374899864196777</v>
      </c>
      <c r="K995">
        <v>19.363499999999998</v>
      </c>
      <c r="L995">
        <v>24.325600000000001</v>
      </c>
      <c r="M995">
        <v>27.6159</v>
      </c>
      <c r="N995">
        <v>16.74614</v>
      </c>
    </row>
    <row r="996" spans="1:14" x14ac:dyDescent="0.35">
      <c r="A996" s="3">
        <v>3446</v>
      </c>
      <c r="B996">
        <v>26.517800000000001</v>
      </c>
      <c r="C996">
        <v>23.4421</v>
      </c>
      <c r="D996">
        <v>19.263300000000001</v>
      </c>
      <c r="E996">
        <v>12.927499771118164</v>
      </c>
      <c r="F996">
        <v>8.3042300000000004</v>
      </c>
      <c r="G996">
        <v>6.0131899999999998</v>
      </c>
      <c r="H996">
        <v>6.9642499999999998</v>
      </c>
      <c r="I996">
        <v>10.5853</v>
      </c>
      <c r="J996">
        <v>14.236700057983398</v>
      </c>
      <c r="K996">
        <v>19.077300000000001</v>
      </c>
      <c r="L996">
        <v>23.9603</v>
      </c>
      <c r="M996">
        <v>27.188700000000001</v>
      </c>
      <c r="N996">
        <v>16.54006</v>
      </c>
    </row>
    <row r="997" spans="1:14" x14ac:dyDescent="0.35">
      <c r="A997" s="3">
        <v>3447</v>
      </c>
      <c r="B997">
        <v>26.660399999999999</v>
      </c>
      <c r="C997">
        <v>23.637899999999998</v>
      </c>
      <c r="D997">
        <v>19.421700000000001</v>
      </c>
      <c r="E997">
        <v>13.053899765014648</v>
      </c>
      <c r="F997">
        <v>8.44543</v>
      </c>
      <c r="G997">
        <v>6.1538199999999996</v>
      </c>
      <c r="H997">
        <v>7.0280800000000001</v>
      </c>
      <c r="I997">
        <v>10.6822</v>
      </c>
      <c r="J997">
        <v>14.363400459289551</v>
      </c>
      <c r="K997">
        <v>19.247699999999998</v>
      </c>
      <c r="L997">
        <v>24.1234</v>
      </c>
      <c r="M997">
        <v>27.444900000000001</v>
      </c>
      <c r="N997">
        <v>16.688569999999999</v>
      </c>
    </row>
    <row r="998" spans="1:14" x14ac:dyDescent="0.35">
      <c r="A998" s="3">
        <v>3448</v>
      </c>
      <c r="B998">
        <v>26.853999999999999</v>
      </c>
      <c r="C998">
        <v>23.924800000000001</v>
      </c>
      <c r="D998">
        <v>19.7361</v>
      </c>
      <c r="E998">
        <v>13.314200401306152</v>
      </c>
      <c r="F998">
        <v>8.6084800000000001</v>
      </c>
      <c r="G998">
        <v>6.3565699999999996</v>
      </c>
      <c r="H998">
        <v>7.1806900000000002</v>
      </c>
      <c r="I998">
        <v>10.900700000000001</v>
      </c>
      <c r="J998">
        <v>14.475500106811523</v>
      </c>
      <c r="K998">
        <v>19.7225</v>
      </c>
      <c r="L998">
        <v>24.454499999999999</v>
      </c>
      <c r="M998">
        <v>27.910799999999998</v>
      </c>
      <c r="N998">
        <v>16.953240000000001</v>
      </c>
    </row>
    <row r="999" spans="1:14" x14ac:dyDescent="0.35">
      <c r="A999" s="3">
        <v>3450</v>
      </c>
      <c r="B999">
        <v>26.6387</v>
      </c>
      <c r="C999">
        <v>23.709</v>
      </c>
      <c r="D999">
        <v>19.624099999999999</v>
      </c>
      <c r="E999">
        <v>13.305999755859375</v>
      </c>
      <c r="F999">
        <v>8.4758999999999993</v>
      </c>
      <c r="G999">
        <v>6.3161199999999997</v>
      </c>
      <c r="H999">
        <v>7.1987100000000002</v>
      </c>
      <c r="I999">
        <v>10.7872</v>
      </c>
      <c r="J999">
        <v>14.680299758911133</v>
      </c>
      <c r="K999">
        <v>19.469000000000001</v>
      </c>
      <c r="L999">
        <v>24.053000000000001</v>
      </c>
      <c r="M999">
        <v>27.4681</v>
      </c>
      <c r="N999">
        <v>16.810510000000001</v>
      </c>
    </row>
    <row r="1000" spans="1:14" x14ac:dyDescent="0.35">
      <c r="A1000" s="3">
        <v>3451</v>
      </c>
      <c r="B1000">
        <v>26.5351</v>
      </c>
      <c r="C1000">
        <v>23.537199999999999</v>
      </c>
      <c r="D1000">
        <v>19.384499999999999</v>
      </c>
      <c r="E1000">
        <v>13.216899871826172</v>
      </c>
      <c r="F1000">
        <v>8.3851399999999998</v>
      </c>
      <c r="G1000">
        <v>6.2717000000000001</v>
      </c>
      <c r="H1000">
        <v>7.1307</v>
      </c>
      <c r="I1000">
        <v>10.7209</v>
      </c>
      <c r="J1000">
        <v>14.610300064086914</v>
      </c>
      <c r="K1000">
        <v>19.217300000000002</v>
      </c>
      <c r="L1000">
        <v>23.775500000000001</v>
      </c>
      <c r="M1000">
        <v>27.291899999999998</v>
      </c>
      <c r="N1000">
        <v>16.673100000000002</v>
      </c>
    </row>
    <row r="1001" spans="1:14" x14ac:dyDescent="0.35">
      <c r="A1001" s="3">
        <v>3453</v>
      </c>
      <c r="B1001">
        <v>26.906199999999998</v>
      </c>
      <c r="C1001">
        <v>23.943100000000001</v>
      </c>
      <c r="D1001">
        <v>19.7773</v>
      </c>
      <c r="E1001">
        <v>13.554900169372559</v>
      </c>
      <c r="F1001">
        <v>8.6948100000000004</v>
      </c>
      <c r="G1001">
        <v>6.4350500000000004</v>
      </c>
      <c r="H1001">
        <v>7.3261099999999999</v>
      </c>
      <c r="I1001">
        <v>10.9033</v>
      </c>
      <c r="J1001">
        <v>14.804900169372559</v>
      </c>
      <c r="K1001">
        <v>19.736599999999999</v>
      </c>
      <c r="L1001">
        <v>24.192900000000002</v>
      </c>
      <c r="M1001">
        <v>27.808800000000002</v>
      </c>
      <c r="N1001">
        <v>17.007000000000001</v>
      </c>
    </row>
    <row r="1002" spans="1:14" x14ac:dyDescent="0.35">
      <c r="A1002" s="3">
        <v>3458</v>
      </c>
      <c r="B1002">
        <v>25.944199999999999</v>
      </c>
      <c r="C1002">
        <v>22.653199999999998</v>
      </c>
      <c r="D1002">
        <v>18.5258</v>
      </c>
      <c r="E1002">
        <v>12.462499618530273</v>
      </c>
      <c r="F1002">
        <v>7.9951800000000004</v>
      </c>
      <c r="G1002">
        <v>5.8029000000000002</v>
      </c>
      <c r="H1002">
        <v>6.7401799999999996</v>
      </c>
      <c r="I1002">
        <v>10.293799999999999</v>
      </c>
      <c r="J1002">
        <v>14.057700157165527</v>
      </c>
      <c r="K1002">
        <v>18.533100000000001</v>
      </c>
      <c r="L1002">
        <v>23.2943</v>
      </c>
      <c r="M1002">
        <v>26.455100000000002</v>
      </c>
      <c r="N1002">
        <v>16.06316</v>
      </c>
    </row>
    <row r="1003" spans="1:14" x14ac:dyDescent="0.35">
      <c r="A1003" s="3">
        <v>3460</v>
      </c>
      <c r="B1003">
        <v>25.9742</v>
      </c>
      <c r="C1003">
        <v>22.783999999999999</v>
      </c>
      <c r="D1003">
        <v>18.627800000000001</v>
      </c>
      <c r="E1003">
        <v>12.408100128173828</v>
      </c>
      <c r="F1003">
        <v>7.8268399999999998</v>
      </c>
      <c r="G1003">
        <v>5.71218</v>
      </c>
      <c r="H1003">
        <v>6.6545800000000002</v>
      </c>
      <c r="I1003">
        <v>10.1661</v>
      </c>
      <c r="J1003">
        <v>13.957799911499023</v>
      </c>
      <c r="K1003">
        <v>18.415299999999998</v>
      </c>
      <c r="L1003">
        <v>23.118099999999998</v>
      </c>
      <c r="M1003">
        <v>26.5425</v>
      </c>
      <c r="N1003">
        <v>16.015619999999998</v>
      </c>
    </row>
    <row r="1004" spans="1:14" x14ac:dyDescent="0.35">
      <c r="A1004" s="3">
        <v>3461</v>
      </c>
      <c r="B1004">
        <v>26.242599999999999</v>
      </c>
      <c r="C1004">
        <v>23.113</v>
      </c>
      <c r="D1004">
        <v>18.814699999999998</v>
      </c>
      <c r="E1004">
        <v>12.666799545288086</v>
      </c>
      <c r="F1004">
        <v>7.9745200000000001</v>
      </c>
      <c r="G1004">
        <v>5.8700200000000002</v>
      </c>
      <c r="H1004">
        <v>6.80375</v>
      </c>
      <c r="I1004">
        <v>10.321</v>
      </c>
      <c r="J1004">
        <v>14.161800384521484</v>
      </c>
      <c r="K1004">
        <v>18.574400000000001</v>
      </c>
      <c r="L1004">
        <v>23.305599999999998</v>
      </c>
      <c r="M1004">
        <v>26.8</v>
      </c>
      <c r="N1004">
        <v>16.220680000000002</v>
      </c>
    </row>
    <row r="1005" spans="1:14" x14ac:dyDescent="0.35">
      <c r="A1005" s="3">
        <v>3462</v>
      </c>
      <c r="B1005">
        <v>26.591899999999999</v>
      </c>
      <c r="C1005">
        <v>23.681899999999999</v>
      </c>
      <c r="D1005">
        <v>19.280100000000001</v>
      </c>
      <c r="E1005">
        <v>13.134599685668945</v>
      </c>
      <c r="F1005">
        <v>8.4661100000000005</v>
      </c>
      <c r="G1005">
        <v>6.3115800000000002</v>
      </c>
      <c r="H1005">
        <v>7.2200899999999999</v>
      </c>
      <c r="I1005">
        <v>10.733000000000001</v>
      </c>
      <c r="J1005">
        <v>14.570199966430664</v>
      </c>
      <c r="K1005">
        <v>19.462</v>
      </c>
      <c r="L1005">
        <v>23.816800000000001</v>
      </c>
      <c r="M1005">
        <v>27.327000000000002</v>
      </c>
      <c r="N1005">
        <v>16.716270000000002</v>
      </c>
    </row>
    <row r="1006" spans="1:14" x14ac:dyDescent="0.35">
      <c r="A1006" s="3">
        <v>3463</v>
      </c>
      <c r="B1006">
        <v>26.930700000000002</v>
      </c>
      <c r="C1006">
        <v>23.9054</v>
      </c>
      <c r="D1006">
        <v>19.8597</v>
      </c>
      <c r="E1006">
        <v>13.525300025939941</v>
      </c>
      <c r="F1006">
        <v>8.8529900000000001</v>
      </c>
      <c r="G1006">
        <v>6.6119300000000001</v>
      </c>
      <c r="H1006">
        <v>7.4761199999999999</v>
      </c>
      <c r="I1006">
        <v>10.989800000000001</v>
      </c>
      <c r="J1006">
        <v>14.750499725341797</v>
      </c>
      <c r="K1006">
        <v>19.9772</v>
      </c>
      <c r="L1006">
        <v>24.3139</v>
      </c>
      <c r="M1006">
        <v>27.665199999999999</v>
      </c>
      <c r="N1006">
        <v>17.071560000000002</v>
      </c>
    </row>
    <row r="1007" spans="1:14" x14ac:dyDescent="0.35">
      <c r="A1007" s="3">
        <v>3464</v>
      </c>
      <c r="B1007">
        <v>26.8826</v>
      </c>
      <c r="C1007">
        <v>23.8035</v>
      </c>
      <c r="D1007">
        <v>19.562000000000001</v>
      </c>
      <c r="E1007">
        <v>13.368300437927246</v>
      </c>
      <c r="F1007">
        <v>8.8043300000000002</v>
      </c>
      <c r="G1007">
        <v>6.5545</v>
      </c>
      <c r="H1007">
        <v>7.3932000000000002</v>
      </c>
      <c r="I1007">
        <v>10.9209</v>
      </c>
      <c r="J1007">
        <v>14.659799575805664</v>
      </c>
      <c r="K1007">
        <v>19.597899999999999</v>
      </c>
      <c r="L1007">
        <v>24.308700000000002</v>
      </c>
      <c r="M1007">
        <v>27.4543</v>
      </c>
      <c r="N1007">
        <v>16.942499999999999</v>
      </c>
    </row>
    <row r="1008" spans="1:14" x14ac:dyDescent="0.35">
      <c r="A1008" s="3">
        <v>3465</v>
      </c>
      <c r="B1008">
        <v>26.9084</v>
      </c>
      <c r="C1008">
        <v>23.5122</v>
      </c>
      <c r="D1008">
        <v>19.493200000000002</v>
      </c>
      <c r="E1008">
        <v>13.22189998626709</v>
      </c>
      <c r="F1008">
        <v>8.6674399999999991</v>
      </c>
      <c r="G1008">
        <v>6.5651599999999997</v>
      </c>
      <c r="H1008">
        <v>7.4016299999999999</v>
      </c>
      <c r="I1008">
        <v>11.029500000000001</v>
      </c>
      <c r="J1008">
        <v>15.074899673461914</v>
      </c>
      <c r="K1008">
        <v>19.864000000000001</v>
      </c>
      <c r="L1008">
        <v>24.130299999999998</v>
      </c>
      <c r="M1008">
        <v>27.4299</v>
      </c>
      <c r="N1008">
        <v>16.94154</v>
      </c>
    </row>
    <row r="1009" spans="1:14" x14ac:dyDescent="0.35">
      <c r="A1009" s="3">
        <v>3467</v>
      </c>
      <c r="B1009">
        <v>26.688500000000001</v>
      </c>
      <c r="C1009">
        <v>23.565300000000001</v>
      </c>
      <c r="D1009">
        <v>19.446899999999999</v>
      </c>
      <c r="E1009">
        <v>13.200499534606934</v>
      </c>
      <c r="F1009">
        <v>8.6224299999999996</v>
      </c>
      <c r="G1009">
        <v>6.5044700000000004</v>
      </c>
      <c r="H1009">
        <v>7.4131499999999999</v>
      </c>
      <c r="I1009">
        <v>10.983499999999999</v>
      </c>
      <c r="J1009">
        <v>14.780300140380859</v>
      </c>
      <c r="K1009">
        <v>19.767800000000001</v>
      </c>
      <c r="L1009">
        <v>24.176200000000001</v>
      </c>
      <c r="M1009">
        <v>27.265999999999998</v>
      </c>
      <c r="N1009">
        <v>16.867920000000002</v>
      </c>
    </row>
    <row r="1010" spans="1:14" x14ac:dyDescent="0.35">
      <c r="A1010" s="3">
        <v>3468</v>
      </c>
      <c r="B1010">
        <v>26.539200000000001</v>
      </c>
      <c r="C1010">
        <v>23.142900000000001</v>
      </c>
      <c r="D1010">
        <v>18.7331</v>
      </c>
      <c r="E1010">
        <v>12.846599578857422</v>
      </c>
      <c r="F1010">
        <v>8.4039400000000004</v>
      </c>
      <c r="G1010">
        <v>6.3585500000000001</v>
      </c>
      <c r="H1010">
        <v>7.1197999999999997</v>
      </c>
      <c r="I1010">
        <v>10.8256</v>
      </c>
      <c r="J1010">
        <v>14.586099624633789</v>
      </c>
      <c r="K1010">
        <v>19.253799999999998</v>
      </c>
      <c r="L1010">
        <v>23.7652</v>
      </c>
      <c r="M1010">
        <v>27.173500000000001</v>
      </c>
      <c r="N1010">
        <v>16.562360000000002</v>
      </c>
    </row>
    <row r="1011" spans="1:14" x14ac:dyDescent="0.35">
      <c r="A1011" s="3">
        <v>3469</v>
      </c>
      <c r="B1011">
        <v>26.4312</v>
      </c>
      <c r="C1011">
        <v>22.982399999999998</v>
      </c>
      <c r="D1011">
        <v>19.075399999999998</v>
      </c>
      <c r="E1011">
        <v>12.983499526977539</v>
      </c>
      <c r="F1011">
        <v>8.3150499999999994</v>
      </c>
      <c r="G1011">
        <v>6.2303600000000001</v>
      </c>
      <c r="H1011">
        <v>6.9786599999999996</v>
      </c>
      <c r="I1011">
        <v>10.651999999999999</v>
      </c>
      <c r="J1011">
        <v>14.653900146484375</v>
      </c>
      <c r="K1011">
        <v>19.252800000000001</v>
      </c>
      <c r="L1011">
        <v>23.731200000000001</v>
      </c>
      <c r="M1011">
        <v>26.951799999999999</v>
      </c>
      <c r="N1011">
        <v>16.519860000000001</v>
      </c>
    </row>
    <row r="1012" spans="1:14" x14ac:dyDescent="0.35">
      <c r="A1012" s="3">
        <v>3472</v>
      </c>
      <c r="B1012">
        <v>26.761299999999999</v>
      </c>
      <c r="C1012">
        <v>23.4254</v>
      </c>
      <c r="D1012">
        <v>19.870100000000001</v>
      </c>
      <c r="E1012">
        <v>13.668499946594238</v>
      </c>
      <c r="F1012">
        <v>8.9632100000000001</v>
      </c>
      <c r="G1012">
        <v>6.6773800000000003</v>
      </c>
      <c r="H1012">
        <v>7.5236000000000001</v>
      </c>
      <c r="I1012">
        <v>11.2232</v>
      </c>
      <c r="J1012">
        <v>15.095399856567383</v>
      </c>
      <c r="K1012">
        <v>20.0075</v>
      </c>
      <c r="L1012">
        <v>24.161100000000001</v>
      </c>
      <c r="M1012">
        <v>27.564499999999999</v>
      </c>
      <c r="N1012">
        <v>17.078430000000001</v>
      </c>
    </row>
    <row r="1013" spans="1:14" x14ac:dyDescent="0.35">
      <c r="A1013" s="3">
        <v>3475</v>
      </c>
      <c r="B1013">
        <v>26.837299999999999</v>
      </c>
      <c r="C1013">
        <v>23.4559</v>
      </c>
      <c r="D1013">
        <v>19.777000000000001</v>
      </c>
      <c r="E1013">
        <v>13.687899589538574</v>
      </c>
      <c r="F1013">
        <v>8.9592399999999994</v>
      </c>
      <c r="G1013">
        <v>6.6534300000000002</v>
      </c>
      <c r="H1013">
        <v>7.5156700000000001</v>
      </c>
      <c r="I1013">
        <v>11.2249</v>
      </c>
      <c r="J1013">
        <v>15.247699737548828</v>
      </c>
      <c r="K1013">
        <v>19.922999999999998</v>
      </c>
      <c r="L1013">
        <v>24.175599999999999</v>
      </c>
      <c r="M1013">
        <v>27.580400000000001</v>
      </c>
      <c r="N1013">
        <v>17.086500000000001</v>
      </c>
    </row>
    <row r="1014" spans="1:14" x14ac:dyDescent="0.35">
      <c r="A1014" s="3">
        <v>3477</v>
      </c>
      <c r="B1014">
        <v>27.376200000000001</v>
      </c>
      <c r="C1014">
        <v>23.808299999999999</v>
      </c>
      <c r="D1014">
        <v>20.100899999999999</v>
      </c>
      <c r="E1014">
        <v>13.734000205993652</v>
      </c>
      <c r="F1014">
        <v>9.0748300000000004</v>
      </c>
      <c r="G1014">
        <v>6.9066999999999998</v>
      </c>
      <c r="H1014">
        <v>7.5824800000000003</v>
      </c>
      <c r="I1014">
        <v>11.2723</v>
      </c>
      <c r="J1014">
        <v>15.209699630737305</v>
      </c>
      <c r="K1014">
        <v>20.332799999999999</v>
      </c>
      <c r="L1014">
        <v>24.744399999999999</v>
      </c>
      <c r="M1014">
        <v>27.889099999999999</v>
      </c>
      <c r="N1014">
        <v>17.335979999999999</v>
      </c>
    </row>
    <row r="1015" spans="1:14" x14ac:dyDescent="0.35">
      <c r="A1015" s="3">
        <v>3478</v>
      </c>
      <c r="B1015">
        <v>27.456299999999999</v>
      </c>
      <c r="C1015">
        <v>24.020099999999999</v>
      </c>
      <c r="D1015">
        <v>20.305399999999999</v>
      </c>
      <c r="E1015">
        <v>14.008399963378906</v>
      </c>
      <c r="F1015">
        <v>9.4934799999999999</v>
      </c>
      <c r="G1015">
        <v>7.2333999999999996</v>
      </c>
      <c r="H1015">
        <v>7.8347800000000003</v>
      </c>
      <c r="I1015">
        <v>11.2279</v>
      </c>
      <c r="J1015">
        <v>14.930999755859375</v>
      </c>
      <c r="K1015">
        <v>20.306899999999999</v>
      </c>
      <c r="L1015">
        <v>24.842099999999999</v>
      </c>
      <c r="M1015">
        <v>27.773800000000001</v>
      </c>
      <c r="N1015">
        <v>17.4528</v>
      </c>
    </row>
    <row r="1016" spans="1:14" x14ac:dyDescent="0.35">
      <c r="A1016" s="3">
        <v>3480</v>
      </c>
      <c r="B1016">
        <v>27.442399999999999</v>
      </c>
      <c r="C1016">
        <v>23.950800000000001</v>
      </c>
      <c r="D1016">
        <v>20.582899999999999</v>
      </c>
      <c r="E1016">
        <v>14.271900177001953</v>
      </c>
      <c r="F1016">
        <v>9.65184</v>
      </c>
      <c r="G1016">
        <v>7.5163500000000001</v>
      </c>
      <c r="H1016">
        <v>8.1846099999999993</v>
      </c>
      <c r="I1016">
        <v>11.7303</v>
      </c>
      <c r="J1016">
        <v>15.48799991607666</v>
      </c>
      <c r="K1016">
        <v>20.5291</v>
      </c>
      <c r="L1016">
        <v>24.664200000000001</v>
      </c>
      <c r="M1016">
        <v>27.884799999999998</v>
      </c>
      <c r="N1016">
        <v>17.658100000000001</v>
      </c>
    </row>
    <row r="1017" spans="1:14" x14ac:dyDescent="0.35">
      <c r="A1017" s="3">
        <v>3482</v>
      </c>
      <c r="B1017">
        <v>27.823</v>
      </c>
      <c r="C1017">
        <v>24.208600000000001</v>
      </c>
      <c r="D1017">
        <v>20.694800000000001</v>
      </c>
      <c r="E1017">
        <v>14.622400283813477</v>
      </c>
      <c r="F1017">
        <v>10.054399999999999</v>
      </c>
      <c r="G1017">
        <v>7.7842500000000001</v>
      </c>
      <c r="H1017">
        <v>8.4224599999999992</v>
      </c>
      <c r="I1017">
        <v>11.919700000000001</v>
      </c>
      <c r="J1017">
        <v>15.619799613952637</v>
      </c>
      <c r="K1017">
        <v>20.870899999999999</v>
      </c>
      <c r="L1017">
        <v>24.955200000000001</v>
      </c>
      <c r="M1017">
        <v>28.071899999999999</v>
      </c>
      <c r="N1017">
        <v>17.92062</v>
      </c>
    </row>
    <row r="1018" spans="1:14" x14ac:dyDescent="0.35">
      <c r="A1018" s="3">
        <v>3483</v>
      </c>
      <c r="B1018">
        <v>27.900700000000001</v>
      </c>
      <c r="C1018">
        <v>24.2151</v>
      </c>
      <c r="D1018">
        <v>20.759799999999998</v>
      </c>
      <c r="E1018">
        <v>14.678299903869629</v>
      </c>
      <c r="F1018">
        <v>10.0671</v>
      </c>
      <c r="G1018">
        <v>7.8265799999999999</v>
      </c>
      <c r="H1018">
        <v>8.4107400000000005</v>
      </c>
      <c r="I1018">
        <v>12.0122</v>
      </c>
      <c r="J1018">
        <v>15.72350025177002</v>
      </c>
      <c r="K1018">
        <v>20.936900000000001</v>
      </c>
      <c r="L1018">
        <v>25.055599999999998</v>
      </c>
      <c r="M1018">
        <v>28.100200000000001</v>
      </c>
      <c r="N1018">
        <v>17.973890000000001</v>
      </c>
    </row>
    <row r="1019" spans="1:14" x14ac:dyDescent="0.35">
      <c r="A1019" s="3">
        <v>3485</v>
      </c>
      <c r="B1019">
        <v>27.933299999999999</v>
      </c>
      <c r="C1019">
        <v>24.312899999999999</v>
      </c>
      <c r="D1019">
        <v>20.934899999999999</v>
      </c>
      <c r="E1019">
        <v>14.902500152587891</v>
      </c>
      <c r="F1019">
        <v>10.0959</v>
      </c>
      <c r="G1019">
        <v>7.99275</v>
      </c>
      <c r="H1019">
        <v>8.6015099999999993</v>
      </c>
      <c r="I1019">
        <v>12.319599999999999</v>
      </c>
      <c r="J1019">
        <v>16.011299133300781</v>
      </c>
      <c r="K1019">
        <v>21.4373</v>
      </c>
      <c r="L1019">
        <v>25.122900000000001</v>
      </c>
      <c r="M1019">
        <v>28.1387</v>
      </c>
      <c r="N1019">
        <v>18.150300000000001</v>
      </c>
    </row>
    <row r="1020" spans="1:14" x14ac:dyDescent="0.35">
      <c r="A1020" s="3">
        <v>3490</v>
      </c>
      <c r="B1020">
        <v>28.178799999999999</v>
      </c>
      <c r="C1020">
        <v>24.3902</v>
      </c>
      <c r="D1020">
        <v>21.518599999999999</v>
      </c>
      <c r="E1020">
        <v>15.22029972076416</v>
      </c>
      <c r="F1020">
        <v>10.362500000000001</v>
      </c>
      <c r="G1020">
        <v>8.1877499999999994</v>
      </c>
      <c r="H1020">
        <v>9.0333299999999994</v>
      </c>
      <c r="I1020">
        <v>12.8034</v>
      </c>
      <c r="J1020">
        <v>16.657400131225586</v>
      </c>
      <c r="K1020">
        <v>21.693999999999999</v>
      </c>
      <c r="L1020">
        <v>25.292999999999999</v>
      </c>
      <c r="M1020">
        <v>28.408100000000001</v>
      </c>
      <c r="N1020">
        <v>18.478950000000001</v>
      </c>
    </row>
    <row r="1021" spans="1:14" x14ac:dyDescent="0.35">
      <c r="A1021" s="3">
        <v>3491</v>
      </c>
      <c r="B1021">
        <v>27.729299999999999</v>
      </c>
      <c r="C1021">
        <v>24.100899999999999</v>
      </c>
      <c r="D1021">
        <v>20.813700000000001</v>
      </c>
      <c r="E1021">
        <v>14.599200248718262</v>
      </c>
      <c r="F1021">
        <v>10.0748</v>
      </c>
      <c r="G1021">
        <v>8.0728899999999992</v>
      </c>
      <c r="H1021">
        <v>8.6826799999999995</v>
      </c>
      <c r="I1021">
        <v>12.462300000000001</v>
      </c>
      <c r="J1021">
        <v>16.162900924682617</v>
      </c>
      <c r="K1021">
        <v>21.424299999999999</v>
      </c>
      <c r="L1021">
        <v>25.190300000000001</v>
      </c>
      <c r="M1021">
        <v>28.160399999999999</v>
      </c>
      <c r="N1021">
        <v>18.122810000000001</v>
      </c>
    </row>
    <row r="1022" spans="1:14" x14ac:dyDescent="0.35">
      <c r="A1022" s="3">
        <v>3494</v>
      </c>
      <c r="B1022">
        <v>28.3596</v>
      </c>
      <c r="C1022">
        <v>24.5837</v>
      </c>
      <c r="D1022">
        <v>21.645199999999999</v>
      </c>
      <c r="E1022">
        <v>15.379500389099121</v>
      </c>
      <c r="F1022">
        <v>10.6714</v>
      </c>
      <c r="G1022">
        <v>8.6950299999999991</v>
      </c>
      <c r="H1022">
        <v>9.3335600000000003</v>
      </c>
      <c r="I1022">
        <v>13.1919</v>
      </c>
      <c r="J1022">
        <v>17.079599380493164</v>
      </c>
      <c r="K1022">
        <v>22.282699999999998</v>
      </c>
      <c r="L1022">
        <v>25.186900000000001</v>
      </c>
      <c r="M1022">
        <v>28.065200000000001</v>
      </c>
      <c r="N1022">
        <v>18.706189999999999</v>
      </c>
    </row>
    <row r="1023" spans="1:14" x14ac:dyDescent="0.35">
      <c r="A1023" s="3">
        <v>3496</v>
      </c>
      <c r="B1023">
        <v>28.4162</v>
      </c>
      <c r="C1023">
        <v>24.455200000000001</v>
      </c>
      <c r="D1023">
        <v>21.548100000000002</v>
      </c>
      <c r="E1023">
        <v>15.597299575805664</v>
      </c>
      <c r="F1023">
        <v>10.707800000000001</v>
      </c>
      <c r="G1023">
        <v>8.7080500000000001</v>
      </c>
      <c r="H1023">
        <v>9.6165500000000002</v>
      </c>
      <c r="I1023">
        <v>13.1646</v>
      </c>
      <c r="J1023">
        <v>17.042699813842773</v>
      </c>
      <c r="K1023">
        <v>22.292200000000001</v>
      </c>
      <c r="L1023">
        <v>25.585699999999999</v>
      </c>
      <c r="M1023">
        <v>28.3704</v>
      </c>
      <c r="N1023">
        <v>18.792069999999999</v>
      </c>
    </row>
    <row r="1024" spans="1:14" x14ac:dyDescent="0.35">
      <c r="A1024" s="3">
        <v>3498</v>
      </c>
      <c r="B1024">
        <v>28.4816</v>
      </c>
      <c r="C1024">
        <v>24.584</v>
      </c>
      <c r="D1024">
        <v>21.771899999999999</v>
      </c>
      <c r="E1024">
        <v>15.683300018310547</v>
      </c>
      <c r="F1024">
        <v>10.6966</v>
      </c>
      <c r="G1024">
        <v>8.7394999999999996</v>
      </c>
      <c r="H1024">
        <v>9.4754299999999994</v>
      </c>
      <c r="I1024">
        <v>13.3529</v>
      </c>
      <c r="J1024">
        <v>17.326200485229492</v>
      </c>
      <c r="K1024">
        <v>22.266500000000001</v>
      </c>
      <c r="L1024">
        <v>25.516100000000002</v>
      </c>
      <c r="M1024">
        <v>28.6036</v>
      </c>
      <c r="N1024">
        <v>18.8748</v>
      </c>
    </row>
    <row r="1025" spans="1:14" x14ac:dyDescent="0.35">
      <c r="A1025" s="3">
        <v>3500</v>
      </c>
      <c r="B1025">
        <v>28.585799999999999</v>
      </c>
      <c r="C1025">
        <v>24.619599999999998</v>
      </c>
      <c r="D1025">
        <v>21.8123</v>
      </c>
      <c r="E1025">
        <v>15.675000190734863</v>
      </c>
      <c r="F1025">
        <v>10.794600000000001</v>
      </c>
      <c r="G1025">
        <v>8.7923799999999996</v>
      </c>
      <c r="H1025">
        <v>9.5478900000000007</v>
      </c>
      <c r="I1025">
        <v>13.3865</v>
      </c>
      <c r="J1025">
        <v>17.186000823974609</v>
      </c>
      <c r="K1025">
        <v>22.3291</v>
      </c>
      <c r="L1025">
        <v>25.5428</v>
      </c>
      <c r="M1025">
        <v>28.678899999999999</v>
      </c>
      <c r="N1025">
        <v>18.912569999999999</v>
      </c>
    </row>
    <row r="1026" spans="1:14" x14ac:dyDescent="0.35">
      <c r="A1026" s="3">
        <v>3501</v>
      </c>
      <c r="B1026">
        <v>28.142399999999999</v>
      </c>
      <c r="C1026">
        <v>24.459900000000001</v>
      </c>
      <c r="D1026">
        <v>21.5305</v>
      </c>
      <c r="E1026">
        <v>15.34689998626709</v>
      </c>
      <c r="F1026">
        <v>10.4521</v>
      </c>
      <c r="G1026">
        <v>8.4659300000000002</v>
      </c>
      <c r="H1026">
        <v>9.1939799999999998</v>
      </c>
      <c r="I1026">
        <v>13.020300000000001</v>
      </c>
      <c r="J1026">
        <v>16.966899871826172</v>
      </c>
      <c r="K1026">
        <v>22.063600000000001</v>
      </c>
      <c r="L1026">
        <v>25.305499999999999</v>
      </c>
      <c r="M1026">
        <v>28.583400000000001</v>
      </c>
      <c r="N1026">
        <v>18.62762</v>
      </c>
    </row>
    <row r="1027" spans="1:14" x14ac:dyDescent="0.35">
      <c r="A1027" s="3">
        <v>3505</v>
      </c>
      <c r="B1027">
        <v>28.6251</v>
      </c>
      <c r="C1027">
        <v>24.597300000000001</v>
      </c>
      <c r="D1027">
        <v>21.6494</v>
      </c>
      <c r="E1027">
        <v>15.730099678039551</v>
      </c>
      <c r="F1027">
        <v>10.7986</v>
      </c>
      <c r="G1027">
        <v>8.7805099999999996</v>
      </c>
      <c r="H1027">
        <v>9.5593199999999996</v>
      </c>
      <c r="I1027">
        <v>13.329800000000001</v>
      </c>
      <c r="J1027">
        <v>17.20680046081543</v>
      </c>
      <c r="K1027">
        <v>22.253799999999998</v>
      </c>
      <c r="L1027">
        <v>25.727699999999999</v>
      </c>
      <c r="M1027">
        <v>28.778199999999998</v>
      </c>
      <c r="N1027">
        <v>18.919720000000002</v>
      </c>
    </row>
    <row r="1028" spans="1:14" x14ac:dyDescent="0.35">
      <c r="A1028" s="3">
        <v>3507</v>
      </c>
      <c r="B1028">
        <v>28.0839</v>
      </c>
      <c r="C1028">
        <v>24.216999999999999</v>
      </c>
      <c r="D1028">
        <v>21.048300000000001</v>
      </c>
      <c r="E1028">
        <v>14.905400276184082</v>
      </c>
      <c r="F1028">
        <v>10.2828</v>
      </c>
      <c r="G1028">
        <v>8.3381699999999999</v>
      </c>
      <c r="H1028">
        <v>8.9349000000000007</v>
      </c>
      <c r="I1028">
        <v>12.742000000000001</v>
      </c>
      <c r="J1028">
        <v>16.693199157714844</v>
      </c>
      <c r="K1028">
        <v>21.775300000000001</v>
      </c>
      <c r="L1028">
        <v>25.471599999999999</v>
      </c>
      <c r="M1028">
        <v>28.537600000000001</v>
      </c>
      <c r="N1028">
        <v>18.419180000000001</v>
      </c>
    </row>
    <row r="1029" spans="1:14" x14ac:dyDescent="0.35">
      <c r="A1029" s="3">
        <v>3509</v>
      </c>
      <c r="B1029">
        <v>28.030100000000001</v>
      </c>
      <c r="C1029">
        <v>24.3081</v>
      </c>
      <c r="D1029">
        <v>20.700500000000002</v>
      </c>
      <c r="E1029">
        <v>14.853599548339844</v>
      </c>
      <c r="F1029">
        <v>10.362299999999999</v>
      </c>
      <c r="G1029">
        <v>8.23325</v>
      </c>
      <c r="H1029">
        <v>8.9370899999999995</v>
      </c>
      <c r="I1029">
        <v>12.5198</v>
      </c>
      <c r="J1029">
        <v>16.251699447631836</v>
      </c>
      <c r="K1029">
        <v>21.5504</v>
      </c>
      <c r="L1029">
        <v>25.363199999999999</v>
      </c>
      <c r="M1029">
        <v>28.203600000000002</v>
      </c>
      <c r="N1029">
        <v>18.276140000000002</v>
      </c>
    </row>
    <row r="1030" spans="1:14" x14ac:dyDescent="0.35">
      <c r="A1030" s="3">
        <v>3512</v>
      </c>
      <c r="B1030">
        <v>27.841200000000001</v>
      </c>
      <c r="C1030">
        <v>24.441600000000001</v>
      </c>
      <c r="D1030">
        <v>20.796900000000001</v>
      </c>
      <c r="E1030">
        <v>14.779899597167969</v>
      </c>
      <c r="F1030">
        <v>10.3476</v>
      </c>
      <c r="G1030">
        <v>8.1309100000000001</v>
      </c>
      <c r="H1030">
        <v>9.01661</v>
      </c>
      <c r="I1030">
        <v>12.5124</v>
      </c>
      <c r="J1030">
        <v>16.234100341796875</v>
      </c>
      <c r="K1030">
        <v>21.349699999999999</v>
      </c>
      <c r="L1030">
        <v>25.3901</v>
      </c>
      <c r="M1030">
        <v>28.015599999999999</v>
      </c>
      <c r="N1030">
        <v>18.238050000000001</v>
      </c>
    </row>
    <row r="1031" spans="1:14" x14ac:dyDescent="0.35">
      <c r="A1031" s="3">
        <v>3515</v>
      </c>
      <c r="B1031">
        <v>26.9603</v>
      </c>
      <c r="C1031">
        <v>24.095099999999999</v>
      </c>
      <c r="D1031">
        <v>20.293099999999999</v>
      </c>
      <c r="E1031">
        <v>13.788399696350098</v>
      </c>
      <c r="F1031">
        <v>9.1183499999999995</v>
      </c>
      <c r="G1031">
        <v>6.8660300000000003</v>
      </c>
      <c r="H1031">
        <v>7.6357400000000002</v>
      </c>
      <c r="I1031">
        <v>11.291</v>
      </c>
      <c r="J1031">
        <v>15.191800117492676</v>
      </c>
      <c r="K1031">
        <v>20.397400000000001</v>
      </c>
      <c r="L1031">
        <v>24.4572</v>
      </c>
      <c r="M1031">
        <v>27.750399999999999</v>
      </c>
      <c r="N1031">
        <v>17.320399999999999</v>
      </c>
    </row>
    <row r="1032" spans="1:14" x14ac:dyDescent="0.35">
      <c r="A1032" s="3">
        <v>3516</v>
      </c>
      <c r="B1032">
        <v>27.1431</v>
      </c>
      <c r="C1032">
        <v>24.287500000000001</v>
      </c>
      <c r="D1032">
        <v>20.424399999999999</v>
      </c>
      <c r="E1032">
        <v>13.955100059509277</v>
      </c>
      <c r="F1032">
        <v>9.5460200000000004</v>
      </c>
      <c r="G1032">
        <v>7.1478000000000002</v>
      </c>
      <c r="H1032">
        <v>7.8910999999999998</v>
      </c>
      <c r="I1032">
        <v>11.5669</v>
      </c>
      <c r="J1032">
        <v>15.244400024414063</v>
      </c>
      <c r="K1032">
        <v>20.8019</v>
      </c>
      <c r="L1032">
        <v>24.833400000000001</v>
      </c>
      <c r="M1032">
        <v>28.072500000000002</v>
      </c>
      <c r="N1032">
        <v>17.576180000000001</v>
      </c>
    </row>
    <row r="1033" spans="1:14" x14ac:dyDescent="0.35">
      <c r="A1033" s="3">
        <v>3517</v>
      </c>
      <c r="B1033">
        <v>27.2684</v>
      </c>
      <c r="C1033">
        <v>24.187799999999999</v>
      </c>
      <c r="D1033">
        <v>20.499099999999999</v>
      </c>
      <c r="E1033">
        <v>14.114199638366699</v>
      </c>
      <c r="F1033">
        <v>9.6279599999999999</v>
      </c>
      <c r="G1033">
        <v>7.2585199999999999</v>
      </c>
      <c r="H1033">
        <v>8.0319099999999999</v>
      </c>
      <c r="I1033">
        <v>11.727399999999999</v>
      </c>
      <c r="J1033">
        <v>15.364100456237793</v>
      </c>
      <c r="K1033">
        <v>20.922799999999999</v>
      </c>
      <c r="L1033">
        <v>25.0137</v>
      </c>
      <c r="M1033">
        <v>28.054400000000001</v>
      </c>
      <c r="N1033">
        <v>17.672519999999999</v>
      </c>
    </row>
    <row r="1034" spans="1:14" x14ac:dyDescent="0.35">
      <c r="A1034" s="3">
        <v>3518</v>
      </c>
      <c r="B1034">
        <v>27.546600000000002</v>
      </c>
      <c r="C1034">
        <v>24.034600000000001</v>
      </c>
      <c r="D1034">
        <v>20.3066</v>
      </c>
      <c r="E1034">
        <v>14.016400337219238</v>
      </c>
      <c r="F1034">
        <v>9.4045400000000008</v>
      </c>
      <c r="G1034">
        <v>7.08</v>
      </c>
      <c r="H1034">
        <v>7.8486099999999999</v>
      </c>
      <c r="I1034">
        <v>11.5501</v>
      </c>
      <c r="J1034">
        <v>15.439499855041504</v>
      </c>
      <c r="K1034">
        <v>20.501100000000001</v>
      </c>
      <c r="L1034">
        <v>24.813099999999999</v>
      </c>
      <c r="M1034">
        <v>28.1325</v>
      </c>
      <c r="N1034">
        <v>17.556139999999999</v>
      </c>
    </row>
    <row r="1035" spans="1:14" x14ac:dyDescent="0.35">
      <c r="A1035" s="3">
        <v>3520</v>
      </c>
      <c r="B1035">
        <v>27.4298</v>
      </c>
      <c r="C1035">
        <v>24.1447</v>
      </c>
      <c r="D1035">
        <v>20.647600000000001</v>
      </c>
      <c r="E1035">
        <v>14.374099731445313</v>
      </c>
      <c r="F1035">
        <v>9.7312100000000008</v>
      </c>
      <c r="G1035">
        <v>7.4738800000000003</v>
      </c>
      <c r="H1035">
        <v>8.1172299999999993</v>
      </c>
      <c r="I1035">
        <v>11.8032</v>
      </c>
      <c r="J1035">
        <v>15.531599998474121</v>
      </c>
      <c r="K1035">
        <v>20.905200000000001</v>
      </c>
      <c r="L1035">
        <v>24.988299999999999</v>
      </c>
      <c r="M1035">
        <v>28.2864</v>
      </c>
      <c r="N1035">
        <v>17.786100000000001</v>
      </c>
    </row>
    <row r="1036" spans="1:14" x14ac:dyDescent="0.35">
      <c r="A1036" s="3">
        <v>3521</v>
      </c>
      <c r="B1036">
        <v>26.611499999999999</v>
      </c>
      <c r="C1036">
        <v>23.5687</v>
      </c>
      <c r="D1036">
        <v>19.421500000000002</v>
      </c>
      <c r="E1036">
        <v>12.986000061035156</v>
      </c>
      <c r="F1036">
        <v>8.4974399999999992</v>
      </c>
      <c r="G1036">
        <v>6.0933599999999997</v>
      </c>
      <c r="H1036">
        <v>6.9409200000000002</v>
      </c>
      <c r="I1036">
        <v>10.690200000000001</v>
      </c>
      <c r="J1036">
        <v>14.435000419616699</v>
      </c>
      <c r="K1036">
        <v>19.164899999999999</v>
      </c>
      <c r="L1036">
        <v>24.007200000000001</v>
      </c>
      <c r="M1036">
        <v>27.579599999999999</v>
      </c>
      <c r="N1036">
        <v>16.666360000000001</v>
      </c>
    </row>
    <row r="1037" spans="1:14" x14ac:dyDescent="0.35">
      <c r="A1037" s="3">
        <v>3522</v>
      </c>
      <c r="B1037">
        <v>26.564499999999999</v>
      </c>
      <c r="C1037">
        <v>23.701499999999999</v>
      </c>
      <c r="D1037">
        <v>19.801400000000001</v>
      </c>
      <c r="E1037">
        <v>13.230600357055664</v>
      </c>
      <c r="F1037">
        <v>8.7174200000000006</v>
      </c>
      <c r="G1037">
        <v>6.2918000000000003</v>
      </c>
      <c r="H1037">
        <v>7.11409</v>
      </c>
      <c r="I1037">
        <v>10.829800000000001</v>
      </c>
      <c r="J1037">
        <v>14.645999908447266</v>
      </c>
      <c r="K1037">
        <v>19.383500000000002</v>
      </c>
      <c r="L1037">
        <v>24.152699999999999</v>
      </c>
      <c r="M1037">
        <v>27.565999999999999</v>
      </c>
      <c r="N1037">
        <v>16.833269999999999</v>
      </c>
    </row>
    <row r="1038" spans="1:14" x14ac:dyDescent="0.35">
      <c r="A1038" s="3">
        <v>3523</v>
      </c>
      <c r="B1038">
        <v>26.759799999999998</v>
      </c>
      <c r="C1038">
        <v>23.927099999999999</v>
      </c>
      <c r="D1038">
        <v>20.245000000000001</v>
      </c>
      <c r="E1038">
        <v>13.576000213623047</v>
      </c>
      <c r="F1038">
        <v>9.0137</v>
      </c>
      <c r="G1038">
        <v>6.5983999999999998</v>
      </c>
      <c r="H1038">
        <v>7.5217700000000001</v>
      </c>
      <c r="I1038">
        <v>11.2224</v>
      </c>
      <c r="J1038">
        <v>15.060099601745605</v>
      </c>
      <c r="K1038">
        <v>20.106300000000001</v>
      </c>
      <c r="L1038">
        <v>24.5059</v>
      </c>
      <c r="M1038">
        <v>27.7713</v>
      </c>
      <c r="N1038">
        <v>17.192309999999999</v>
      </c>
    </row>
    <row r="1039" spans="1:14" x14ac:dyDescent="0.35">
      <c r="A1039" s="3">
        <v>3525</v>
      </c>
      <c r="B1039">
        <v>27.488299999999999</v>
      </c>
      <c r="C1039">
        <v>24.3081</v>
      </c>
      <c r="D1039">
        <v>20.5642</v>
      </c>
      <c r="E1039">
        <v>14.387700080871582</v>
      </c>
      <c r="F1039">
        <v>9.7948500000000003</v>
      </c>
      <c r="G1039">
        <v>7.44651</v>
      </c>
      <c r="H1039">
        <v>8.0779899999999998</v>
      </c>
      <c r="I1039">
        <v>11.672800000000001</v>
      </c>
      <c r="J1039">
        <v>15.429100036621094</v>
      </c>
      <c r="K1039">
        <v>20.681899999999999</v>
      </c>
      <c r="L1039">
        <v>24.902699999999999</v>
      </c>
      <c r="M1039">
        <v>28.014600000000002</v>
      </c>
      <c r="N1039">
        <v>17.730730000000001</v>
      </c>
    </row>
    <row r="1040" spans="1:14" x14ac:dyDescent="0.35">
      <c r="A1040" s="3">
        <v>3527</v>
      </c>
      <c r="B1040">
        <v>27.7013</v>
      </c>
      <c r="C1040">
        <v>24.291399999999999</v>
      </c>
      <c r="D1040">
        <v>20.706299999999999</v>
      </c>
      <c r="E1040">
        <v>14.523699760437012</v>
      </c>
      <c r="F1040">
        <v>10.0771</v>
      </c>
      <c r="G1040">
        <v>7.7141900000000003</v>
      </c>
      <c r="H1040">
        <v>8.3902599999999996</v>
      </c>
      <c r="I1040">
        <v>11.9665</v>
      </c>
      <c r="J1040">
        <v>15.730099678039551</v>
      </c>
      <c r="K1040">
        <v>20.895900000000001</v>
      </c>
      <c r="L1040">
        <v>24.960100000000001</v>
      </c>
      <c r="M1040">
        <v>28.196300000000001</v>
      </c>
      <c r="N1040">
        <v>17.92943</v>
      </c>
    </row>
    <row r="1041" spans="1:14" x14ac:dyDescent="0.35">
      <c r="A1041" s="3">
        <v>3530</v>
      </c>
      <c r="B1041">
        <v>27.6721</v>
      </c>
      <c r="C1041">
        <v>24.2254</v>
      </c>
      <c r="D1041">
        <v>20.9895</v>
      </c>
      <c r="E1041">
        <v>14.854800224304199</v>
      </c>
      <c r="F1041">
        <v>10.1686</v>
      </c>
      <c r="G1041">
        <v>7.9699900000000001</v>
      </c>
      <c r="H1041">
        <v>8.5804600000000004</v>
      </c>
      <c r="I1041">
        <v>12.2462</v>
      </c>
      <c r="J1041">
        <v>15.899200439453125</v>
      </c>
      <c r="K1041">
        <v>21.3276</v>
      </c>
      <c r="L1041">
        <v>25.271999999999998</v>
      </c>
      <c r="M1041">
        <v>28.317799999999998</v>
      </c>
      <c r="N1041">
        <v>18.12697</v>
      </c>
    </row>
    <row r="1042" spans="1:14" x14ac:dyDescent="0.35">
      <c r="A1042" s="3">
        <v>3531</v>
      </c>
      <c r="B1042">
        <v>27.880199999999999</v>
      </c>
      <c r="C1042">
        <v>24.3032</v>
      </c>
      <c r="D1042">
        <v>20.9649</v>
      </c>
      <c r="E1042">
        <v>14.901000022888184</v>
      </c>
      <c r="F1042">
        <v>10.2119</v>
      </c>
      <c r="G1042">
        <v>7.9825200000000001</v>
      </c>
      <c r="H1042">
        <v>8.5344800000000003</v>
      </c>
      <c r="I1042">
        <v>12.218500000000001</v>
      </c>
      <c r="J1042">
        <v>15.89680004119873</v>
      </c>
      <c r="K1042">
        <v>21.357299999999999</v>
      </c>
      <c r="L1042">
        <v>25.1721</v>
      </c>
      <c r="M1042">
        <v>28.289300000000001</v>
      </c>
      <c r="N1042">
        <v>18.142679999999999</v>
      </c>
    </row>
    <row r="1043" spans="1:14" x14ac:dyDescent="0.35">
      <c r="A1043" s="3">
        <v>3533</v>
      </c>
      <c r="B1043">
        <v>26.860399999999998</v>
      </c>
      <c r="C1043">
        <v>23.990300000000001</v>
      </c>
      <c r="D1043">
        <v>21.077100000000002</v>
      </c>
      <c r="E1043">
        <v>14.813899993896484</v>
      </c>
      <c r="F1043">
        <v>10.355600000000001</v>
      </c>
      <c r="G1043">
        <v>8.2945200000000003</v>
      </c>
      <c r="H1043">
        <v>8.8805099999999992</v>
      </c>
      <c r="I1043">
        <v>12.543799999999999</v>
      </c>
      <c r="J1043">
        <v>16.213800430297852</v>
      </c>
      <c r="K1043">
        <v>20.5456</v>
      </c>
      <c r="L1043">
        <v>23.8612</v>
      </c>
      <c r="M1043">
        <v>26.605899999999998</v>
      </c>
      <c r="N1043">
        <v>17.83689</v>
      </c>
    </row>
    <row r="1044" spans="1:14" x14ac:dyDescent="0.35">
      <c r="A1044" s="3">
        <v>3537</v>
      </c>
      <c r="B1044">
        <v>27.7271</v>
      </c>
      <c r="C1044">
        <v>24.275200000000002</v>
      </c>
      <c r="D1044">
        <v>20.8687</v>
      </c>
      <c r="E1044">
        <v>14.713600158691406</v>
      </c>
      <c r="F1044">
        <v>10.055899999999999</v>
      </c>
      <c r="G1044">
        <v>7.65456</v>
      </c>
      <c r="H1044">
        <v>8.2747100000000007</v>
      </c>
      <c r="I1044">
        <v>11.939500000000001</v>
      </c>
      <c r="J1044">
        <v>15.623800277709961</v>
      </c>
      <c r="K1044">
        <v>21.028600000000001</v>
      </c>
      <c r="L1044">
        <v>24.972899999999999</v>
      </c>
      <c r="M1044">
        <v>28.311699999999998</v>
      </c>
      <c r="N1044">
        <v>17.953859999999999</v>
      </c>
    </row>
    <row r="1045" spans="1:14" x14ac:dyDescent="0.35">
      <c r="A1045" s="3">
        <v>3540</v>
      </c>
      <c r="B1045">
        <v>27.869199999999999</v>
      </c>
      <c r="C1045">
        <v>24.315300000000001</v>
      </c>
      <c r="D1045">
        <v>21.072600000000001</v>
      </c>
      <c r="E1045">
        <v>14.818599700927734</v>
      </c>
      <c r="F1045">
        <v>10.1404</v>
      </c>
      <c r="G1045">
        <v>7.8462699999999996</v>
      </c>
      <c r="H1045">
        <v>8.4854699999999994</v>
      </c>
      <c r="I1045">
        <v>12.1525</v>
      </c>
      <c r="J1045">
        <v>15.853300094604492</v>
      </c>
      <c r="K1045">
        <v>21.176500000000001</v>
      </c>
      <c r="L1045">
        <v>25.083300000000001</v>
      </c>
      <c r="M1045">
        <v>28.2531</v>
      </c>
      <c r="N1045">
        <v>18.08888</v>
      </c>
    </row>
    <row r="1046" spans="1:14" x14ac:dyDescent="0.35">
      <c r="A1046" s="3">
        <v>3542</v>
      </c>
      <c r="B1046">
        <v>28.093900000000001</v>
      </c>
      <c r="C1046">
        <v>24.479800000000001</v>
      </c>
      <c r="D1046">
        <v>21.4316</v>
      </c>
      <c r="E1046">
        <v>15.067399978637695</v>
      </c>
      <c r="F1046">
        <v>10.2324</v>
      </c>
      <c r="G1046">
        <v>8.05396</v>
      </c>
      <c r="H1046">
        <v>8.6303099999999997</v>
      </c>
      <c r="I1046">
        <v>12.225199999999999</v>
      </c>
      <c r="J1046">
        <v>15.959799766540527</v>
      </c>
      <c r="K1046">
        <v>21.5139</v>
      </c>
      <c r="L1046">
        <v>25.2073</v>
      </c>
      <c r="M1046">
        <v>28.206399999999999</v>
      </c>
      <c r="N1046">
        <v>18.258500000000002</v>
      </c>
    </row>
    <row r="1047" spans="1:14" x14ac:dyDescent="0.35">
      <c r="A1047" s="3">
        <v>3544</v>
      </c>
      <c r="B1047">
        <v>28.043099999999999</v>
      </c>
      <c r="C1047">
        <v>24.469100000000001</v>
      </c>
      <c r="D1047">
        <v>21.331199999999999</v>
      </c>
      <c r="E1047">
        <v>15.106599807739258</v>
      </c>
      <c r="F1047">
        <v>10.350199999999999</v>
      </c>
      <c r="G1047">
        <v>8.2027000000000001</v>
      </c>
      <c r="H1047">
        <v>8.8295100000000009</v>
      </c>
      <c r="I1047">
        <v>12.553599999999999</v>
      </c>
      <c r="J1047">
        <v>16.336200714111328</v>
      </c>
      <c r="K1047">
        <v>21.7652</v>
      </c>
      <c r="L1047">
        <v>25.367899999999999</v>
      </c>
      <c r="M1047">
        <v>28.235900000000001</v>
      </c>
      <c r="N1047">
        <v>18.3826</v>
      </c>
    </row>
    <row r="1048" spans="1:14" x14ac:dyDescent="0.35">
      <c r="A1048" s="3">
        <v>3546</v>
      </c>
      <c r="B1048">
        <v>28.125299999999999</v>
      </c>
      <c r="C1048">
        <v>24.300799999999999</v>
      </c>
      <c r="D1048">
        <v>21.283000000000001</v>
      </c>
      <c r="E1048">
        <v>15.28380012512207</v>
      </c>
      <c r="F1048">
        <v>10.508699999999999</v>
      </c>
      <c r="G1048">
        <v>8.4453999999999994</v>
      </c>
      <c r="H1048">
        <v>9.1320599999999992</v>
      </c>
      <c r="I1048">
        <v>12.808299999999999</v>
      </c>
      <c r="J1048">
        <v>16.604499816894531</v>
      </c>
      <c r="K1048">
        <v>22.104399999999998</v>
      </c>
      <c r="L1048">
        <v>25.431799999999999</v>
      </c>
      <c r="M1048">
        <v>28.329599999999999</v>
      </c>
      <c r="N1048">
        <v>18.529800000000002</v>
      </c>
    </row>
    <row r="1049" spans="1:14" x14ac:dyDescent="0.35">
      <c r="A1049" s="3">
        <v>3549</v>
      </c>
      <c r="B1049">
        <v>28.308399999999999</v>
      </c>
      <c r="C1049">
        <v>24.402000000000001</v>
      </c>
      <c r="D1049">
        <v>21.283300000000001</v>
      </c>
      <c r="E1049">
        <v>15.417900085449219</v>
      </c>
      <c r="F1049">
        <v>10.585100000000001</v>
      </c>
      <c r="G1049">
        <v>8.5167300000000008</v>
      </c>
      <c r="H1049">
        <v>9.2973099999999995</v>
      </c>
      <c r="I1049">
        <v>13.115500000000001</v>
      </c>
      <c r="J1049">
        <v>16.714599609375</v>
      </c>
      <c r="K1049">
        <v>22.203800000000001</v>
      </c>
      <c r="L1049">
        <v>25.431699999999999</v>
      </c>
      <c r="M1049">
        <v>28.4757</v>
      </c>
      <c r="N1049">
        <v>18.646000000000001</v>
      </c>
    </row>
    <row r="1050" spans="1:14" x14ac:dyDescent="0.35">
      <c r="A1050" s="3">
        <v>3550</v>
      </c>
      <c r="B1050">
        <v>27.021899999999999</v>
      </c>
      <c r="C1050">
        <v>23.903500000000001</v>
      </c>
      <c r="D1050">
        <v>20.1571</v>
      </c>
      <c r="E1050">
        <v>13.777000427246094</v>
      </c>
      <c r="F1050">
        <v>9.0776000000000003</v>
      </c>
      <c r="G1050">
        <v>6.7633099999999997</v>
      </c>
      <c r="H1050">
        <v>7.6258800000000004</v>
      </c>
      <c r="I1050">
        <v>11.333600000000001</v>
      </c>
      <c r="J1050">
        <v>15.148699760437012</v>
      </c>
      <c r="K1050">
        <v>20.258400000000002</v>
      </c>
      <c r="L1050">
        <v>24.475300000000001</v>
      </c>
      <c r="M1050">
        <v>27.853899999999999</v>
      </c>
      <c r="N1050">
        <v>17.28302</v>
      </c>
    </row>
    <row r="1051" spans="1:14" x14ac:dyDescent="0.35">
      <c r="A1051" s="3">
        <v>3551</v>
      </c>
      <c r="B1051">
        <v>26.857299999999999</v>
      </c>
      <c r="C1051">
        <v>23.753699999999998</v>
      </c>
      <c r="D1051">
        <v>20.1341</v>
      </c>
      <c r="E1051">
        <v>13.734600067138672</v>
      </c>
      <c r="F1051">
        <v>9.1179199999999998</v>
      </c>
      <c r="G1051">
        <v>6.6638599999999997</v>
      </c>
      <c r="H1051">
        <v>7.6214300000000001</v>
      </c>
      <c r="I1051">
        <v>11.3325</v>
      </c>
      <c r="J1051">
        <v>14.942899703979492</v>
      </c>
      <c r="K1051">
        <v>20.097799999999999</v>
      </c>
      <c r="L1051">
        <v>24.681799999999999</v>
      </c>
      <c r="M1051">
        <v>27.9726</v>
      </c>
      <c r="N1051">
        <v>17.242540000000002</v>
      </c>
    </row>
    <row r="1052" spans="1:14" x14ac:dyDescent="0.35">
      <c r="A1052" s="3">
        <v>3555</v>
      </c>
      <c r="B1052">
        <v>26.94</v>
      </c>
      <c r="C1052">
        <v>23.9344</v>
      </c>
      <c r="D1052">
        <v>20.133500000000002</v>
      </c>
      <c r="E1052">
        <v>13.717300415039063</v>
      </c>
      <c r="F1052">
        <v>9.0207499999999996</v>
      </c>
      <c r="G1052">
        <v>6.7178199999999997</v>
      </c>
      <c r="H1052">
        <v>7.5448199999999996</v>
      </c>
      <c r="I1052">
        <v>11.2182</v>
      </c>
      <c r="J1052">
        <v>14.960100173950195</v>
      </c>
      <c r="K1052">
        <v>20.188400000000001</v>
      </c>
      <c r="L1052">
        <v>24.3535</v>
      </c>
      <c r="M1052">
        <v>27.843299999999999</v>
      </c>
      <c r="N1052">
        <v>17.21434</v>
      </c>
    </row>
    <row r="1053" spans="1:14" x14ac:dyDescent="0.35">
      <c r="A1053" s="3">
        <v>3556</v>
      </c>
      <c r="B1053">
        <v>26.9879</v>
      </c>
      <c r="C1053">
        <v>23.987500000000001</v>
      </c>
      <c r="D1053">
        <v>20.3</v>
      </c>
      <c r="E1053">
        <v>14.010199546813965</v>
      </c>
      <c r="F1053">
        <v>9.2314100000000003</v>
      </c>
      <c r="G1053">
        <v>6.9342600000000001</v>
      </c>
      <c r="H1053">
        <v>7.8083600000000004</v>
      </c>
      <c r="I1053">
        <v>11.538600000000001</v>
      </c>
      <c r="J1053">
        <v>15.35319995880127</v>
      </c>
      <c r="K1053">
        <v>20.598400000000002</v>
      </c>
      <c r="L1053">
        <v>24.501799999999999</v>
      </c>
      <c r="M1053">
        <v>27.879300000000001</v>
      </c>
      <c r="N1053">
        <v>17.427579999999999</v>
      </c>
    </row>
    <row r="1054" spans="1:14" x14ac:dyDescent="0.35">
      <c r="A1054" s="3">
        <v>3557</v>
      </c>
      <c r="B1054">
        <v>27.264700000000001</v>
      </c>
      <c r="C1054">
        <v>24.3858</v>
      </c>
      <c r="D1054">
        <v>20.447199999999999</v>
      </c>
      <c r="E1054">
        <v>14.032699584960938</v>
      </c>
      <c r="F1054">
        <v>9.4918700000000005</v>
      </c>
      <c r="G1054">
        <v>7.00448</v>
      </c>
      <c r="H1054">
        <v>7.9181800000000004</v>
      </c>
      <c r="I1054">
        <v>11.385899999999999</v>
      </c>
      <c r="J1054">
        <v>15.033900260925293</v>
      </c>
      <c r="K1054">
        <v>20.5823</v>
      </c>
      <c r="L1054">
        <v>24.999099999999999</v>
      </c>
      <c r="M1054">
        <v>28.2422</v>
      </c>
      <c r="N1054">
        <v>17.56569</v>
      </c>
    </row>
    <row r="1055" spans="1:14" x14ac:dyDescent="0.35">
      <c r="A1055" s="3">
        <v>3558</v>
      </c>
      <c r="B1055">
        <v>27.287199999999999</v>
      </c>
      <c r="C1055">
        <v>24.448799999999999</v>
      </c>
      <c r="D1055">
        <v>20.518799999999999</v>
      </c>
      <c r="E1055">
        <v>14.196999549865723</v>
      </c>
      <c r="F1055">
        <v>9.7479200000000006</v>
      </c>
      <c r="G1055">
        <v>7.2135499999999997</v>
      </c>
      <c r="H1055">
        <v>8.0314399999999999</v>
      </c>
      <c r="I1055">
        <v>11.620200000000001</v>
      </c>
      <c r="J1055">
        <v>15.350799560546875</v>
      </c>
      <c r="K1055">
        <v>20.909600000000001</v>
      </c>
      <c r="L1055">
        <v>25.069600000000001</v>
      </c>
      <c r="M1055">
        <v>28.255700000000001</v>
      </c>
      <c r="N1055">
        <v>17.720880000000001</v>
      </c>
    </row>
    <row r="1056" spans="1:14" x14ac:dyDescent="0.35">
      <c r="A1056" s="3">
        <v>3559</v>
      </c>
      <c r="B1056">
        <v>27.325700000000001</v>
      </c>
      <c r="C1056">
        <v>24.3977</v>
      </c>
      <c r="D1056">
        <v>20.8978</v>
      </c>
      <c r="E1056">
        <v>14.394700050354004</v>
      </c>
      <c r="F1056">
        <v>9.7057900000000004</v>
      </c>
      <c r="G1056">
        <v>7.0928000000000004</v>
      </c>
      <c r="H1056">
        <v>7.92936</v>
      </c>
      <c r="I1056">
        <v>11.553599999999999</v>
      </c>
      <c r="J1056">
        <v>15.45930004119873</v>
      </c>
      <c r="K1056">
        <v>20.692</v>
      </c>
      <c r="L1056">
        <v>25.017099999999999</v>
      </c>
      <c r="M1056">
        <v>28.191700000000001</v>
      </c>
      <c r="N1056">
        <v>17.72146</v>
      </c>
    </row>
    <row r="1057" spans="1:14" x14ac:dyDescent="0.35">
      <c r="A1057" s="3">
        <v>3561</v>
      </c>
      <c r="B1057">
        <v>27.764500000000002</v>
      </c>
      <c r="C1057">
        <v>24.477399999999999</v>
      </c>
      <c r="D1057">
        <v>21.0763</v>
      </c>
      <c r="E1057">
        <v>14.489199638366699</v>
      </c>
      <c r="F1057">
        <v>9.8091100000000004</v>
      </c>
      <c r="G1057">
        <v>7.3448000000000002</v>
      </c>
      <c r="H1057">
        <v>8.1728299999999994</v>
      </c>
      <c r="I1057">
        <v>11.784800000000001</v>
      </c>
      <c r="J1057">
        <v>15.437700271606445</v>
      </c>
      <c r="K1057">
        <v>21.062100000000001</v>
      </c>
      <c r="L1057">
        <v>25.1142</v>
      </c>
      <c r="M1057">
        <v>28.757000000000001</v>
      </c>
      <c r="N1057">
        <v>17.940829999999998</v>
      </c>
    </row>
    <row r="1058" spans="1:14" x14ac:dyDescent="0.35">
      <c r="A1058" s="3">
        <v>3562</v>
      </c>
      <c r="B1058">
        <v>27.613700000000001</v>
      </c>
      <c r="C1058">
        <v>23.990500000000001</v>
      </c>
      <c r="D1058">
        <v>20.790900000000001</v>
      </c>
      <c r="E1058">
        <v>14.630800247192383</v>
      </c>
      <c r="F1058">
        <v>9.8851700000000005</v>
      </c>
      <c r="G1058">
        <v>7.5752499999999996</v>
      </c>
      <c r="H1058">
        <v>8.2947299999999995</v>
      </c>
      <c r="I1058">
        <v>12.141500000000001</v>
      </c>
      <c r="J1058">
        <v>15.772700309753418</v>
      </c>
      <c r="K1058">
        <v>21.1767</v>
      </c>
      <c r="L1058">
        <v>25.0428</v>
      </c>
      <c r="M1058">
        <v>28.4922</v>
      </c>
      <c r="N1058">
        <v>17.950579999999999</v>
      </c>
    </row>
    <row r="1059" spans="1:14" x14ac:dyDescent="0.35">
      <c r="A1059" s="3">
        <v>3563</v>
      </c>
      <c r="B1059">
        <v>27.728400000000001</v>
      </c>
      <c r="C1059">
        <v>24.386299999999999</v>
      </c>
      <c r="D1059">
        <v>20.9389</v>
      </c>
      <c r="E1059">
        <v>14.451999664306641</v>
      </c>
      <c r="F1059">
        <v>9.8133599999999994</v>
      </c>
      <c r="G1059">
        <v>7.4117199999999999</v>
      </c>
      <c r="H1059">
        <v>8.1719100000000005</v>
      </c>
      <c r="I1059">
        <v>11.9368</v>
      </c>
      <c r="J1059">
        <v>15.527400016784668</v>
      </c>
      <c r="K1059">
        <v>20.981200000000001</v>
      </c>
      <c r="L1059">
        <v>25.005500000000001</v>
      </c>
      <c r="M1059">
        <v>28.791699999999999</v>
      </c>
      <c r="N1059">
        <v>17.92877</v>
      </c>
    </row>
    <row r="1060" spans="1:14" x14ac:dyDescent="0.35">
      <c r="A1060" s="3">
        <v>3564</v>
      </c>
      <c r="B1060">
        <v>27.595500000000001</v>
      </c>
      <c r="C1060">
        <v>24.1081</v>
      </c>
      <c r="D1060">
        <v>21.031300000000002</v>
      </c>
      <c r="E1060">
        <v>14.493900299072266</v>
      </c>
      <c r="F1060">
        <v>9.8599099999999993</v>
      </c>
      <c r="G1060">
        <v>7.4455099999999996</v>
      </c>
      <c r="H1060">
        <v>8.2635500000000004</v>
      </c>
      <c r="I1060">
        <v>11.914</v>
      </c>
      <c r="J1060">
        <v>15.730400085449219</v>
      </c>
      <c r="K1060">
        <v>20.9724</v>
      </c>
      <c r="L1060">
        <v>24.8596</v>
      </c>
      <c r="M1060">
        <v>28.507200000000001</v>
      </c>
      <c r="N1060">
        <v>17.89845</v>
      </c>
    </row>
    <row r="1061" spans="1:14" x14ac:dyDescent="0.35">
      <c r="A1061" s="3">
        <v>3566</v>
      </c>
      <c r="B1061">
        <v>27.5932</v>
      </c>
      <c r="C1061">
        <v>24.020299999999999</v>
      </c>
      <c r="D1061">
        <v>20.9131</v>
      </c>
      <c r="E1061">
        <v>14.757100105285645</v>
      </c>
      <c r="F1061">
        <v>9.79542</v>
      </c>
      <c r="G1061">
        <v>7.4849899999999998</v>
      </c>
      <c r="H1061">
        <v>8.3290500000000005</v>
      </c>
      <c r="I1061">
        <v>12.146699999999999</v>
      </c>
      <c r="J1061">
        <v>15.863200187683105</v>
      </c>
      <c r="K1061">
        <v>20.985700000000001</v>
      </c>
      <c r="L1061">
        <v>25.060199999999998</v>
      </c>
      <c r="M1061">
        <v>28.374400000000001</v>
      </c>
      <c r="N1061">
        <v>17.94361</v>
      </c>
    </row>
    <row r="1062" spans="1:14" x14ac:dyDescent="0.35">
      <c r="A1062" s="3">
        <v>3567</v>
      </c>
      <c r="B1062">
        <v>27.582799999999999</v>
      </c>
      <c r="C1062">
        <v>23.952400000000001</v>
      </c>
      <c r="D1062">
        <v>20.8447</v>
      </c>
      <c r="E1062">
        <v>14.700699806213379</v>
      </c>
      <c r="F1062">
        <v>9.8172700000000006</v>
      </c>
      <c r="G1062">
        <v>7.5032800000000002</v>
      </c>
      <c r="H1062">
        <v>8.3426100000000005</v>
      </c>
      <c r="I1062">
        <v>12.1472</v>
      </c>
      <c r="J1062">
        <v>15.807700157165527</v>
      </c>
      <c r="K1062">
        <v>21.0121</v>
      </c>
      <c r="L1062">
        <v>24.889700000000001</v>
      </c>
      <c r="M1062">
        <v>28.329000000000001</v>
      </c>
      <c r="N1062">
        <v>17.910789999999999</v>
      </c>
    </row>
    <row r="1063" spans="1:14" x14ac:dyDescent="0.35">
      <c r="A1063" s="3">
        <v>3568</v>
      </c>
      <c r="B1063">
        <v>27.431100000000001</v>
      </c>
      <c r="C1063">
        <v>23.789100000000001</v>
      </c>
      <c r="D1063">
        <v>20.830400000000001</v>
      </c>
      <c r="E1063">
        <v>14.703800201416016</v>
      </c>
      <c r="F1063">
        <v>9.8530200000000008</v>
      </c>
      <c r="G1063">
        <v>7.5535300000000003</v>
      </c>
      <c r="H1063">
        <v>8.3375500000000002</v>
      </c>
      <c r="I1063">
        <v>12.229699999999999</v>
      </c>
      <c r="J1063">
        <v>16.056600570678711</v>
      </c>
      <c r="K1063">
        <v>20.912600000000001</v>
      </c>
      <c r="L1063">
        <v>24.843699999999998</v>
      </c>
      <c r="M1063">
        <v>28.268799999999999</v>
      </c>
      <c r="N1063">
        <v>17.900829999999999</v>
      </c>
    </row>
    <row r="1064" spans="1:14" x14ac:dyDescent="0.35">
      <c r="A1064" s="3">
        <v>3570</v>
      </c>
      <c r="B1064">
        <v>27.121200000000002</v>
      </c>
      <c r="C1064">
        <v>24.2593</v>
      </c>
      <c r="D1064">
        <v>20.380600000000001</v>
      </c>
      <c r="E1064">
        <v>14.016900062561035</v>
      </c>
      <c r="F1064">
        <v>9.4862199999999994</v>
      </c>
      <c r="G1064">
        <v>7.1189499999999999</v>
      </c>
      <c r="H1064">
        <v>7.9601800000000003</v>
      </c>
      <c r="I1064">
        <v>11.632199999999999</v>
      </c>
      <c r="J1064">
        <v>15.407699584960938</v>
      </c>
      <c r="K1064">
        <v>20.7605</v>
      </c>
      <c r="L1064">
        <v>24.9619</v>
      </c>
      <c r="M1064">
        <v>27.944299999999998</v>
      </c>
      <c r="N1064">
        <v>17.587499999999999</v>
      </c>
    </row>
    <row r="1065" spans="1:14" x14ac:dyDescent="0.35">
      <c r="A1065" s="3">
        <v>3571</v>
      </c>
      <c r="B1065">
        <v>27.516300000000001</v>
      </c>
      <c r="C1065">
        <v>24.276700000000002</v>
      </c>
      <c r="D1065">
        <v>20.613</v>
      </c>
      <c r="E1065">
        <v>14.374300003051758</v>
      </c>
      <c r="F1065">
        <v>9.8607899999999997</v>
      </c>
      <c r="G1065">
        <v>7.3802899999999996</v>
      </c>
      <c r="H1065">
        <v>8.1685800000000004</v>
      </c>
      <c r="I1065">
        <v>11.8454</v>
      </c>
      <c r="J1065">
        <v>15.5625</v>
      </c>
      <c r="K1065">
        <v>21.028600000000001</v>
      </c>
      <c r="L1065">
        <v>25.1388</v>
      </c>
      <c r="M1065">
        <v>28.282599999999999</v>
      </c>
      <c r="N1065">
        <v>17.837319999999998</v>
      </c>
    </row>
    <row r="1066" spans="1:14" x14ac:dyDescent="0.35">
      <c r="A1066" s="3">
        <v>3572</v>
      </c>
      <c r="B1066">
        <v>27.540299999999998</v>
      </c>
      <c r="C1066">
        <v>24.4682</v>
      </c>
      <c r="D1066">
        <v>20.782800000000002</v>
      </c>
      <c r="E1066">
        <v>14.339699745178223</v>
      </c>
      <c r="F1066">
        <v>9.7539099999999994</v>
      </c>
      <c r="G1066">
        <v>7.2782200000000001</v>
      </c>
      <c r="H1066">
        <v>8.12242</v>
      </c>
      <c r="I1066">
        <v>11.7943</v>
      </c>
      <c r="J1066">
        <v>15.380200386047363</v>
      </c>
      <c r="K1066">
        <v>20.908100000000001</v>
      </c>
      <c r="L1066">
        <v>25.096499999999999</v>
      </c>
      <c r="M1066">
        <v>28.616399999999999</v>
      </c>
      <c r="N1066">
        <v>17.84009</v>
      </c>
    </row>
    <row r="1067" spans="1:14" x14ac:dyDescent="0.35">
      <c r="A1067" s="3">
        <v>3573</v>
      </c>
      <c r="B1067">
        <v>27.358899999999998</v>
      </c>
      <c r="C1067">
        <v>24.155999999999999</v>
      </c>
      <c r="D1067">
        <v>20.7193</v>
      </c>
      <c r="E1067">
        <v>14.525799751281738</v>
      </c>
      <c r="F1067">
        <v>10.016299999999999</v>
      </c>
      <c r="G1067">
        <v>7.50725</v>
      </c>
      <c r="H1067">
        <v>8.2910599999999999</v>
      </c>
      <c r="I1067">
        <v>12.0466</v>
      </c>
      <c r="J1067">
        <v>15.713700294494629</v>
      </c>
      <c r="K1067">
        <v>21.177900000000001</v>
      </c>
      <c r="L1067">
        <v>24.919799999999999</v>
      </c>
      <c r="M1067">
        <v>28.361599999999999</v>
      </c>
      <c r="N1067">
        <v>17.899519999999999</v>
      </c>
    </row>
    <row r="1068" spans="1:14" x14ac:dyDescent="0.35">
      <c r="A1068" s="3">
        <v>3575</v>
      </c>
      <c r="B1068">
        <v>27.683800000000002</v>
      </c>
      <c r="C1068">
        <v>24.2394</v>
      </c>
      <c r="D1068">
        <v>20.865600000000001</v>
      </c>
      <c r="E1068">
        <v>14.716699600219727</v>
      </c>
      <c r="F1068">
        <v>9.9781099999999991</v>
      </c>
      <c r="G1068">
        <v>7.5203499999999996</v>
      </c>
      <c r="H1068">
        <v>8.3204999999999991</v>
      </c>
      <c r="I1068">
        <v>12.187099999999999</v>
      </c>
      <c r="J1068">
        <v>15.796699523925781</v>
      </c>
      <c r="K1068">
        <v>21.127300000000002</v>
      </c>
      <c r="L1068">
        <v>25.316700000000001</v>
      </c>
      <c r="M1068">
        <v>28.543800000000001</v>
      </c>
      <c r="N1068">
        <v>18.02467</v>
      </c>
    </row>
    <row r="1069" spans="1:14" x14ac:dyDescent="0.35">
      <c r="A1069" s="3">
        <v>3579</v>
      </c>
      <c r="B1069">
        <v>28.044</v>
      </c>
      <c r="C1069">
        <v>24.391100000000002</v>
      </c>
      <c r="D1069">
        <v>21.178100000000001</v>
      </c>
      <c r="E1069">
        <v>14.946399688720703</v>
      </c>
      <c r="F1069">
        <v>10.0908</v>
      </c>
      <c r="G1069">
        <v>7.7600300000000004</v>
      </c>
      <c r="H1069">
        <v>8.5104699999999998</v>
      </c>
      <c r="I1069">
        <v>12.317600000000001</v>
      </c>
      <c r="J1069">
        <v>15.929699897766113</v>
      </c>
      <c r="K1069">
        <v>21.394200000000001</v>
      </c>
      <c r="L1069">
        <v>25.427499999999998</v>
      </c>
      <c r="M1069">
        <v>28.788499999999999</v>
      </c>
      <c r="N1069">
        <v>18.231529999999999</v>
      </c>
    </row>
    <row r="1070" spans="1:14" x14ac:dyDescent="0.35">
      <c r="A1070" s="3">
        <v>3580</v>
      </c>
      <c r="B1070">
        <v>27.781199999999998</v>
      </c>
      <c r="C1070">
        <v>24.035499999999999</v>
      </c>
      <c r="D1070">
        <v>21.1219</v>
      </c>
      <c r="E1070">
        <v>14.882900238037109</v>
      </c>
      <c r="F1070">
        <v>9.9520400000000002</v>
      </c>
      <c r="G1070">
        <v>7.7335599999999998</v>
      </c>
      <c r="H1070">
        <v>8.5102100000000007</v>
      </c>
      <c r="I1070">
        <v>12.4422</v>
      </c>
      <c r="J1070">
        <v>16.255399703979492</v>
      </c>
      <c r="K1070">
        <v>21.370699999999999</v>
      </c>
      <c r="L1070">
        <v>25.162400000000002</v>
      </c>
      <c r="M1070">
        <v>28.4419</v>
      </c>
      <c r="N1070">
        <v>18.140830000000001</v>
      </c>
    </row>
    <row r="1071" spans="1:14" x14ac:dyDescent="0.35">
      <c r="A1071" s="3">
        <v>3581</v>
      </c>
      <c r="B1071">
        <v>28.071100000000001</v>
      </c>
      <c r="C1071">
        <v>24.261399999999998</v>
      </c>
      <c r="D1071">
        <v>21.263100000000001</v>
      </c>
      <c r="E1071">
        <v>15.048999786376953</v>
      </c>
      <c r="F1071">
        <v>10.114000000000001</v>
      </c>
      <c r="G1071">
        <v>7.8727799999999997</v>
      </c>
      <c r="H1071">
        <v>8.5826700000000002</v>
      </c>
      <c r="I1071">
        <v>12.374599999999999</v>
      </c>
      <c r="J1071">
        <v>15.961400032043457</v>
      </c>
      <c r="K1071">
        <v>21.306100000000001</v>
      </c>
      <c r="L1071">
        <v>25.2761</v>
      </c>
      <c r="M1071">
        <v>28.428100000000001</v>
      </c>
      <c r="N1071">
        <v>18.213360000000002</v>
      </c>
    </row>
    <row r="1072" spans="1:14" x14ac:dyDescent="0.35">
      <c r="A1072" s="3">
        <v>3584</v>
      </c>
      <c r="B1072">
        <v>28.104399999999998</v>
      </c>
      <c r="C1072">
        <v>24.264399999999998</v>
      </c>
      <c r="D1072">
        <v>21.474</v>
      </c>
      <c r="E1072">
        <v>15.04640007019043</v>
      </c>
      <c r="F1072">
        <v>10.1821</v>
      </c>
      <c r="G1072">
        <v>8.0111299999999996</v>
      </c>
      <c r="H1072">
        <v>8.7088699999999992</v>
      </c>
      <c r="I1072">
        <v>12.572800000000001</v>
      </c>
      <c r="J1072">
        <v>16.281499862670898</v>
      </c>
      <c r="K1072">
        <v>21.791499999999999</v>
      </c>
      <c r="L1072">
        <v>25.645700000000001</v>
      </c>
      <c r="M1072">
        <v>28.506</v>
      </c>
      <c r="N1072">
        <v>18.382400000000001</v>
      </c>
    </row>
    <row r="1073" spans="1:14" x14ac:dyDescent="0.35">
      <c r="A1073">
        <v>3585</v>
      </c>
      <c r="B1073">
        <v>28.1174</v>
      </c>
      <c r="C1073">
        <v>24.485299999999999</v>
      </c>
      <c r="D1073">
        <v>21.423100000000002</v>
      </c>
      <c r="E1073">
        <v>15.259200096130371</v>
      </c>
      <c r="F1073">
        <v>10.301399999999999</v>
      </c>
      <c r="G1073">
        <v>8.1525700000000008</v>
      </c>
      <c r="H1073">
        <v>8.7550100000000004</v>
      </c>
      <c r="I1073">
        <v>12.399900000000001</v>
      </c>
      <c r="J1073">
        <v>16.192800521850586</v>
      </c>
      <c r="K1073">
        <v>21.7135</v>
      </c>
      <c r="L1073">
        <v>25.331399999999999</v>
      </c>
      <c r="M1073">
        <v>28.2849</v>
      </c>
      <c r="N1073">
        <v>18.368040000000001</v>
      </c>
    </row>
    <row r="1074" spans="1:14" x14ac:dyDescent="0.35">
      <c r="A1074" s="3">
        <v>3586</v>
      </c>
      <c r="B1074">
        <v>28.084499999999998</v>
      </c>
      <c r="C1074">
        <v>24.440799999999999</v>
      </c>
      <c r="D1074">
        <v>21.6188</v>
      </c>
      <c r="E1074">
        <v>15.083999633789063</v>
      </c>
      <c r="F1074">
        <v>10.1791</v>
      </c>
      <c r="G1074">
        <v>8.0741499999999995</v>
      </c>
      <c r="H1074">
        <v>8.7608700000000006</v>
      </c>
      <c r="I1074">
        <v>12.530900000000001</v>
      </c>
      <c r="J1074">
        <v>16.337799072265625</v>
      </c>
      <c r="K1074">
        <v>21.917300000000001</v>
      </c>
      <c r="L1074">
        <v>25.602900000000002</v>
      </c>
      <c r="M1074">
        <v>28.4711</v>
      </c>
      <c r="N1074">
        <v>18.425180000000001</v>
      </c>
    </row>
    <row r="1075" spans="1:14" x14ac:dyDescent="0.35">
      <c r="A1075" s="3">
        <v>3588</v>
      </c>
      <c r="B1075">
        <v>28.194700000000001</v>
      </c>
      <c r="C1075">
        <v>24.503599999999999</v>
      </c>
      <c r="D1075">
        <v>21.411000000000001</v>
      </c>
      <c r="E1075">
        <v>15.21090030670166</v>
      </c>
      <c r="F1075">
        <v>10.342499999999999</v>
      </c>
      <c r="G1075">
        <v>8.2060099999999991</v>
      </c>
      <c r="H1075">
        <v>8.8721300000000003</v>
      </c>
      <c r="I1075">
        <v>12.6045</v>
      </c>
      <c r="J1075">
        <v>16.431400299072266</v>
      </c>
      <c r="K1075">
        <v>21.910599999999999</v>
      </c>
      <c r="L1075">
        <v>25.4846</v>
      </c>
      <c r="M1075">
        <v>28.553899999999999</v>
      </c>
      <c r="N1075">
        <v>18.477150000000002</v>
      </c>
    </row>
    <row r="1076" spans="1:14" x14ac:dyDescent="0.35">
      <c r="A1076" s="3">
        <v>3589</v>
      </c>
      <c r="B1076">
        <v>28.194700000000001</v>
      </c>
      <c r="C1076">
        <v>24.503599999999999</v>
      </c>
      <c r="D1076">
        <v>21.411000000000001</v>
      </c>
      <c r="E1076">
        <v>15.21090030670166</v>
      </c>
      <c r="F1076">
        <v>10.342499999999999</v>
      </c>
      <c r="G1076">
        <v>8.2060099999999991</v>
      </c>
      <c r="H1076">
        <v>8.8721300000000003</v>
      </c>
      <c r="I1076">
        <v>12.6045</v>
      </c>
      <c r="J1076">
        <v>16.431400299072266</v>
      </c>
      <c r="K1076">
        <v>21.910599999999999</v>
      </c>
      <c r="L1076">
        <v>25.4846</v>
      </c>
      <c r="M1076">
        <v>28.553899999999999</v>
      </c>
      <c r="N1076">
        <v>18.477150000000002</v>
      </c>
    </row>
    <row r="1077" spans="1:14" x14ac:dyDescent="0.35">
      <c r="A1077" s="3">
        <v>3590</v>
      </c>
      <c r="B1077">
        <v>28.279499999999999</v>
      </c>
      <c r="C1077">
        <v>24.4817</v>
      </c>
      <c r="D1077">
        <v>21.497</v>
      </c>
      <c r="E1077">
        <v>15.183300018310547</v>
      </c>
      <c r="F1077">
        <v>10.3024</v>
      </c>
      <c r="G1077">
        <v>8.2440599999999993</v>
      </c>
      <c r="H1077">
        <v>8.8978300000000008</v>
      </c>
      <c r="I1077">
        <v>12.6334</v>
      </c>
      <c r="J1077">
        <v>16.492300033569336</v>
      </c>
      <c r="K1077">
        <v>22.062000000000001</v>
      </c>
      <c r="L1077">
        <v>25.6783</v>
      </c>
      <c r="M1077">
        <v>28.570599999999999</v>
      </c>
      <c r="N1077">
        <v>18.526869999999999</v>
      </c>
    </row>
    <row r="1078" spans="1:14" x14ac:dyDescent="0.35">
      <c r="A1078" s="3">
        <v>3591</v>
      </c>
      <c r="B1078">
        <v>28.176300000000001</v>
      </c>
      <c r="C1078">
        <v>24.398700000000002</v>
      </c>
      <c r="D1078">
        <v>21.294899999999998</v>
      </c>
      <c r="E1078">
        <v>15.189200401306152</v>
      </c>
      <c r="F1078">
        <v>10.3893</v>
      </c>
      <c r="G1078">
        <v>8.2440700000000007</v>
      </c>
      <c r="H1078">
        <v>8.86829</v>
      </c>
      <c r="I1078">
        <v>12.595000000000001</v>
      </c>
      <c r="J1078">
        <v>16.567899703979492</v>
      </c>
      <c r="K1078">
        <v>21.934799999999999</v>
      </c>
      <c r="L1078">
        <v>25.505800000000001</v>
      </c>
      <c r="M1078">
        <v>28.590699999999998</v>
      </c>
      <c r="N1078">
        <v>18.479579999999999</v>
      </c>
    </row>
    <row r="1079" spans="1:14" x14ac:dyDescent="0.35">
      <c r="A1079" s="3">
        <v>3594</v>
      </c>
      <c r="B1079">
        <v>28.254200000000001</v>
      </c>
      <c r="C1079">
        <v>24.381900000000002</v>
      </c>
      <c r="D1079">
        <v>21.443200000000001</v>
      </c>
      <c r="E1079">
        <v>15.199299812316895</v>
      </c>
      <c r="F1079">
        <v>10.3863</v>
      </c>
      <c r="G1079">
        <v>8.3166100000000007</v>
      </c>
      <c r="H1079">
        <v>8.90808</v>
      </c>
      <c r="I1079">
        <v>12.738200000000001</v>
      </c>
      <c r="J1079">
        <v>16.545700073242188</v>
      </c>
      <c r="K1079">
        <v>21.998100000000001</v>
      </c>
      <c r="L1079">
        <v>25.631699999999999</v>
      </c>
      <c r="M1079">
        <v>28.508800000000001</v>
      </c>
      <c r="N1079">
        <v>18.526009999999999</v>
      </c>
    </row>
    <row r="1080" spans="1:14" x14ac:dyDescent="0.35">
      <c r="A1080" s="3">
        <v>3595</v>
      </c>
      <c r="B1080">
        <v>28.1768</v>
      </c>
      <c r="C1080">
        <v>24.372900000000001</v>
      </c>
      <c r="D1080">
        <v>21.3536</v>
      </c>
      <c r="E1080">
        <v>15.213899612426758</v>
      </c>
      <c r="F1080">
        <v>10.351699999999999</v>
      </c>
      <c r="G1080">
        <v>8.2815899999999996</v>
      </c>
      <c r="H1080">
        <v>8.8839400000000008</v>
      </c>
      <c r="I1080">
        <v>12.592499999999999</v>
      </c>
      <c r="J1080">
        <v>16.570199966430664</v>
      </c>
      <c r="K1080">
        <v>21.927</v>
      </c>
      <c r="L1080">
        <v>25.616099999999999</v>
      </c>
      <c r="M1080">
        <v>28.4984</v>
      </c>
      <c r="N1080">
        <v>18.486550000000001</v>
      </c>
    </row>
    <row r="1081" spans="1:14" x14ac:dyDescent="0.35">
      <c r="A1081" s="3">
        <v>3596</v>
      </c>
      <c r="B1081">
        <v>28.244199999999999</v>
      </c>
      <c r="C1081">
        <v>24.2697</v>
      </c>
      <c r="D1081">
        <v>21.3626</v>
      </c>
      <c r="E1081">
        <v>15.204500198364258</v>
      </c>
      <c r="F1081">
        <v>10.3718</v>
      </c>
      <c r="G1081">
        <v>8.3384999999999998</v>
      </c>
      <c r="H1081">
        <v>8.9222400000000004</v>
      </c>
      <c r="I1081">
        <v>12.6485</v>
      </c>
      <c r="J1081">
        <v>16.516399383544922</v>
      </c>
      <c r="K1081">
        <v>22.015799999999999</v>
      </c>
      <c r="L1081">
        <v>25.6724</v>
      </c>
      <c r="M1081">
        <v>28.535499999999999</v>
      </c>
      <c r="N1081">
        <v>18.508510000000001</v>
      </c>
    </row>
    <row r="1082" spans="1:14" x14ac:dyDescent="0.35">
      <c r="A1082" s="3">
        <v>3597</v>
      </c>
      <c r="B1082">
        <v>28.140799999999999</v>
      </c>
      <c r="C1082">
        <v>24.466699999999999</v>
      </c>
      <c r="D1082">
        <v>21.4224</v>
      </c>
      <c r="E1082">
        <v>15.308500289916992</v>
      </c>
      <c r="F1082">
        <v>10.4931</v>
      </c>
      <c r="G1082">
        <v>8.4525500000000005</v>
      </c>
      <c r="H1082">
        <v>9.1232199999999999</v>
      </c>
      <c r="I1082">
        <v>12.897399999999999</v>
      </c>
      <c r="J1082">
        <v>16.746200561523438</v>
      </c>
      <c r="K1082">
        <v>22.248899999999999</v>
      </c>
      <c r="L1082">
        <v>25.507999999999999</v>
      </c>
      <c r="M1082">
        <v>28.101500000000001</v>
      </c>
      <c r="N1082">
        <v>18.575769999999999</v>
      </c>
    </row>
    <row r="1083" spans="1:14" x14ac:dyDescent="0.35">
      <c r="A1083" s="3">
        <v>3608</v>
      </c>
      <c r="B1083">
        <v>27.054200000000002</v>
      </c>
      <c r="C1083">
        <v>23.980899999999998</v>
      </c>
      <c r="D1083">
        <v>20.3596</v>
      </c>
      <c r="E1083">
        <v>13.876099586486816</v>
      </c>
      <c r="F1083">
        <v>9.1275499999999994</v>
      </c>
      <c r="G1083">
        <v>6.6506400000000001</v>
      </c>
      <c r="H1083">
        <v>7.4669400000000001</v>
      </c>
      <c r="I1083">
        <v>11.222099999999999</v>
      </c>
      <c r="J1083">
        <v>14.929400444030762</v>
      </c>
      <c r="K1083">
        <v>20.043199999999999</v>
      </c>
      <c r="L1083">
        <v>24.525200000000002</v>
      </c>
      <c r="M1083">
        <v>27.8355</v>
      </c>
      <c r="N1083">
        <v>17.255939999999999</v>
      </c>
    </row>
    <row r="1084" spans="1:14" x14ac:dyDescent="0.35">
      <c r="A1084" s="3">
        <v>3610</v>
      </c>
      <c r="B1084">
        <v>27.372299999999999</v>
      </c>
      <c r="C1084">
        <v>24.344799999999999</v>
      </c>
      <c r="D1084">
        <v>20.8278</v>
      </c>
      <c r="E1084">
        <v>14.035900115966797</v>
      </c>
      <c r="F1084">
        <v>9.37852</v>
      </c>
      <c r="G1084">
        <v>6.9071300000000004</v>
      </c>
      <c r="H1084">
        <v>7.7500900000000001</v>
      </c>
      <c r="I1084">
        <v>11.4017</v>
      </c>
      <c r="J1084">
        <v>15.16100025177002</v>
      </c>
      <c r="K1084">
        <v>20.4939</v>
      </c>
      <c r="L1084">
        <v>25.006</v>
      </c>
      <c r="M1084">
        <v>28.367799999999999</v>
      </c>
      <c r="N1084">
        <v>17.587250000000001</v>
      </c>
    </row>
    <row r="1085" spans="1:14" x14ac:dyDescent="0.35">
      <c r="A1085" s="3">
        <v>3612</v>
      </c>
      <c r="B1085">
        <v>26.8292</v>
      </c>
      <c r="C1085">
        <v>23.866599999999998</v>
      </c>
      <c r="D1085">
        <v>20.7087</v>
      </c>
      <c r="E1085">
        <v>13.976499557495117</v>
      </c>
      <c r="F1085">
        <v>9.2664500000000007</v>
      </c>
      <c r="G1085">
        <v>6.75779</v>
      </c>
      <c r="H1085">
        <v>7.6649700000000003</v>
      </c>
      <c r="I1085">
        <v>11.488</v>
      </c>
      <c r="J1085">
        <v>15.362799644470215</v>
      </c>
      <c r="K1085">
        <v>20.315000000000001</v>
      </c>
      <c r="L1085">
        <v>24.449300000000001</v>
      </c>
      <c r="M1085">
        <v>27.639399999999998</v>
      </c>
      <c r="N1085">
        <v>17.360389999999999</v>
      </c>
    </row>
    <row r="1086" spans="1:14" x14ac:dyDescent="0.35">
      <c r="A1086" s="3">
        <v>3614</v>
      </c>
      <c r="B1086">
        <v>27.533100000000001</v>
      </c>
      <c r="C1086">
        <v>24.293399999999998</v>
      </c>
      <c r="D1086">
        <v>20.9132</v>
      </c>
      <c r="E1086">
        <v>14.239899635314941</v>
      </c>
      <c r="F1086">
        <v>9.5042500000000008</v>
      </c>
      <c r="G1086">
        <v>6.9706000000000001</v>
      </c>
      <c r="H1086">
        <v>7.8345200000000004</v>
      </c>
      <c r="I1086">
        <v>11.4526</v>
      </c>
      <c r="J1086">
        <v>15.201499938964844</v>
      </c>
      <c r="K1086">
        <v>20.4041</v>
      </c>
      <c r="L1086">
        <v>24.951599999999999</v>
      </c>
      <c r="M1086">
        <v>28.560500000000001</v>
      </c>
      <c r="N1086">
        <v>17.65494</v>
      </c>
    </row>
    <row r="1087" spans="1:14" x14ac:dyDescent="0.35">
      <c r="A1087" s="3">
        <v>3616</v>
      </c>
      <c r="B1087">
        <v>27.952000000000002</v>
      </c>
      <c r="C1087">
        <v>24.435500000000001</v>
      </c>
      <c r="D1087">
        <v>21.061699999999998</v>
      </c>
      <c r="E1087">
        <v>14.289699554443359</v>
      </c>
      <c r="F1087">
        <v>9.6294400000000007</v>
      </c>
      <c r="G1087">
        <v>7.0598400000000003</v>
      </c>
      <c r="H1087">
        <v>7.9498199999999999</v>
      </c>
      <c r="I1087">
        <v>11.707000000000001</v>
      </c>
      <c r="J1087">
        <v>15.544500350952148</v>
      </c>
      <c r="K1087">
        <v>20.639700000000001</v>
      </c>
      <c r="L1087">
        <v>25.134699999999999</v>
      </c>
      <c r="M1087">
        <v>28.8203</v>
      </c>
      <c r="N1087">
        <v>17.85202</v>
      </c>
    </row>
    <row r="1088" spans="1:14" x14ac:dyDescent="0.35">
      <c r="A1088" s="3">
        <v>3617</v>
      </c>
      <c r="B1088">
        <v>27.899100000000001</v>
      </c>
      <c r="C1088">
        <v>24.5365</v>
      </c>
      <c r="D1088">
        <v>21.019300000000001</v>
      </c>
      <c r="E1088">
        <v>14.282899856567383</v>
      </c>
      <c r="F1088">
        <v>9.6417099999999998</v>
      </c>
      <c r="G1088">
        <v>7.1404699999999997</v>
      </c>
      <c r="H1088">
        <v>8.0179899999999993</v>
      </c>
      <c r="I1088">
        <v>11.6435</v>
      </c>
      <c r="J1088">
        <v>15.497900009155273</v>
      </c>
      <c r="K1088">
        <v>20.629300000000001</v>
      </c>
      <c r="L1088">
        <v>25.155999999999999</v>
      </c>
      <c r="M1088">
        <v>28.712800000000001</v>
      </c>
      <c r="N1088">
        <v>17.848120000000002</v>
      </c>
    </row>
    <row r="1089" spans="1:14" x14ac:dyDescent="0.35">
      <c r="A1089" s="3">
        <v>3618</v>
      </c>
      <c r="B1089">
        <v>27.926100000000002</v>
      </c>
      <c r="C1089">
        <v>24.458100000000002</v>
      </c>
      <c r="D1089">
        <v>21.1175</v>
      </c>
      <c r="E1089">
        <v>14.362500190734863</v>
      </c>
      <c r="F1089">
        <v>9.6745099999999997</v>
      </c>
      <c r="G1089">
        <v>7.1757799999999996</v>
      </c>
      <c r="H1089">
        <v>8.0301600000000004</v>
      </c>
      <c r="I1089">
        <v>11.652799999999999</v>
      </c>
      <c r="J1089">
        <v>15.566499710083008</v>
      </c>
      <c r="K1089">
        <v>20.797000000000001</v>
      </c>
      <c r="L1089">
        <v>25.1828</v>
      </c>
      <c r="M1089">
        <v>28.9039</v>
      </c>
      <c r="N1089">
        <v>17.903970000000001</v>
      </c>
    </row>
    <row r="1090" spans="1:14" x14ac:dyDescent="0.35">
      <c r="A1090" s="3">
        <v>3620</v>
      </c>
      <c r="B1090">
        <v>27.8688</v>
      </c>
      <c r="C1090">
        <v>24.373000000000001</v>
      </c>
      <c r="D1090">
        <v>20.9817</v>
      </c>
      <c r="E1090">
        <v>14.387999534606934</v>
      </c>
      <c r="F1090">
        <v>9.7383299999999995</v>
      </c>
      <c r="G1090">
        <v>7.25814</v>
      </c>
      <c r="H1090">
        <v>8.1926000000000005</v>
      </c>
      <c r="I1090">
        <v>11.7401</v>
      </c>
      <c r="J1090">
        <v>15.534999847412109</v>
      </c>
      <c r="K1090">
        <v>20.8279</v>
      </c>
      <c r="L1090">
        <v>25.030999999999999</v>
      </c>
      <c r="M1090">
        <v>28.765699999999999</v>
      </c>
      <c r="N1090">
        <v>17.891690000000001</v>
      </c>
    </row>
    <row r="1091" spans="1:14" x14ac:dyDescent="0.35">
      <c r="A1091" s="3">
        <v>3621</v>
      </c>
      <c r="B1091">
        <v>27.92</v>
      </c>
      <c r="C1091">
        <v>24.394400000000001</v>
      </c>
      <c r="D1091">
        <v>20.9697</v>
      </c>
      <c r="E1091">
        <v>14.427599906921387</v>
      </c>
      <c r="F1091">
        <v>9.7293000000000003</v>
      </c>
      <c r="G1091">
        <v>7.3225499999999997</v>
      </c>
      <c r="H1091">
        <v>8.1536299999999997</v>
      </c>
      <c r="I1091">
        <v>11.7172</v>
      </c>
      <c r="J1091">
        <v>15.502599716186523</v>
      </c>
      <c r="K1091">
        <v>20.922599999999999</v>
      </c>
      <c r="L1091">
        <v>25.118500000000001</v>
      </c>
      <c r="M1091">
        <v>28.750599999999999</v>
      </c>
      <c r="N1091">
        <v>17.910720000000001</v>
      </c>
    </row>
    <row r="1092" spans="1:14" x14ac:dyDescent="0.35">
      <c r="A1092" s="3">
        <v>3622</v>
      </c>
      <c r="B1092">
        <v>27.8764</v>
      </c>
      <c r="C1092">
        <v>24.331700000000001</v>
      </c>
      <c r="D1092">
        <v>20.948399999999999</v>
      </c>
      <c r="E1092">
        <v>14.434399604797363</v>
      </c>
      <c r="F1092">
        <v>9.7963100000000001</v>
      </c>
      <c r="G1092">
        <v>7.3350799999999996</v>
      </c>
      <c r="H1092">
        <v>8.1715199999999992</v>
      </c>
      <c r="I1092">
        <v>11.7224</v>
      </c>
      <c r="J1092">
        <v>15.505900382995605</v>
      </c>
      <c r="K1092">
        <v>20.893799999999999</v>
      </c>
      <c r="L1092">
        <v>25.1432</v>
      </c>
      <c r="M1092">
        <v>28.657499999999999</v>
      </c>
      <c r="N1092">
        <v>17.90138</v>
      </c>
    </row>
    <row r="1093" spans="1:14" x14ac:dyDescent="0.35">
      <c r="A1093" s="3">
        <v>3623</v>
      </c>
      <c r="B1093">
        <v>27.761099999999999</v>
      </c>
      <c r="C1093">
        <v>24.511299999999999</v>
      </c>
      <c r="D1093">
        <v>20.974699999999999</v>
      </c>
      <c r="E1093">
        <v>14.190899848937988</v>
      </c>
      <c r="F1093">
        <v>9.5956299999999999</v>
      </c>
      <c r="G1093">
        <v>7.0479799999999999</v>
      </c>
      <c r="H1093">
        <v>7.9503000000000004</v>
      </c>
      <c r="I1093">
        <v>11.691599999999999</v>
      </c>
      <c r="J1093">
        <v>15.418000221252441</v>
      </c>
      <c r="K1093">
        <v>20.685500000000001</v>
      </c>
      <c r="L1093">
        <v>25.145199999999999</v>
      </c>
      <c r="M1093">
        <v>28.675999999999998</v>
      </c>
      <c r="N1093">
        <v>17.804020000000001</v>
      </c>
    </row>
    <row r="1094" spans="1:14" x14ac:dyDescent="0.35">
      <c r="A1094" s="3">
        <v>3624</v>
      </c>
      <c r="B1094">
        <v>27.830100000000002</v>
      </c>
      <c r="C1094">
        <v>24.445599999999999</v>
      </c>
      <c r="D1094">
        <v>20.964700000000001</v>
      </c>
      <c r="E1094">
        <v>14.264399528503418</v>
      </c>
      <c r="F1094">
        <v>9.6469900000000006</v>
      </c>
      <c r="G1094">
        <v>7.1126699999999996</v>
      </c>
      <c r="H1094">
        <v>8.0101200000000006</v>
      </c>
      <c r="I1094">
        <v>11.708500000000001</v>
      </c>
      <c r="J1094">
        <v>15.486300468444824</v>
      </c>
      <c r="K1094">
        <v>20.7957</v>
      </c>
      <c r="L1094">
        <v>25.2531</v>
      </c>
      <c r="M1094">
        <v>28.784199999999998</v>
      </c>
      <c r="N1094">
        <v>17.858529999999998</v>
      </c>
    </row>
    <row r="1095" spans="1:14" x14ac:dyDescent="0.35">
      <c r="A1095" s="3">
        <v>3629</v>
      </c>
      <c r="B1095">
        <v>27.8491</v>
      </c>
      <c r="C1095">
        <v>24.294799999999999</v>
      </c>
      <c r="D1095">
        <v>21.013300000000001</v>
      </c>
      <c r="E1095">
        <v>14.381799697875977</v>
      </c>
      <c r="F1095">
        <v>9.7116799999999994</v>
      </c>
      <c r="G1095">
        <v>7.2429100000000002</v>
      </c>
      <c r="H1095">
        <v>8.0907499999999999</v>
      </c>
      <c r="I1095">
        <v>11.701499999999999</v>
      </c>
      <c r="J1095">
        <v>15.650600433349609</v>
      </c>
      <c r="K1095">
        <v>20.681699999999999</v>
      </c>
      <c r="L1095">
        <v>25.0471</v>
      </c>
      <c r="M1095">
        <v>28.710599999999999</v>
      </c>
      <c r="N1095">
        <v>17.864650000000001</v>
      </c>
    </row>
    <row r="1096" spans="1:14" x14ac:dyDescent="0.35">
      <c r="A1096" s="3">
        <v>3630</v>
      </c>
      <c r="B1096">
        <v>27.678999999999998</v>
      </c>
      <c r="C1096">
        <v>24.163799999999998</v>
      </c>
      <c r="D1096">
        <v>20.932400000000001</v>
      </c>
      <c r="E1096">
        <v>14.21049976348877</v>
      </c>
      <c r="F1096">
        <v>9.6057000000000006</v>
      </c>
      <c r="G1096">
        <v>7.05999</v>
      </c>
      <c r="H1096">
        <v>7.9668000000000001</v>
      </c>
      <c r="I1096">
        <v>11.5968</v>
      </c>
      <c r="J1096">
        <v>15.31879997253418</v>
      </c>
      <c r="K1096">
        <v>20.605899999999998</v>
      </c>
      <c r="L1096">
        <v>25.097999999999999</v>
      </c>
      <c r="M1096">
        <v>28.690799999999999</v>
      </c>
      <c r="N1096">
        <v>17.744039999999998</v>
      </c>
    </row>
    <row r="1097" spans="1:14" x14ac:dyDescent="0.35">
      <c r="A1097" s="3">
        <v>3631</v>
      </c>
      <c r="B1097">
        <v>27.399100000000001</v>
      </c>
      <c r="C1097">
        <v>24.286300000000001</v>
      </c>
      <c r="D1097">
        <v>20.896899999999999</v>
      </c>
      <c r="E1097">
        <v>14.232600212097168</v>
      </c>
      <c r="F1097">
        <v>9.5257500000000004</v>
      </c>
      <c r="G1097">
        <v>6.9936100000000003</v>
      </c>
      <c r="H1097">
        <v>7.8756399999999998</v>
      </c>
      <c r="I1097">
        <v>11.360200000000001</v>
      </c>
      <c r="J1097">
        <v>15.101400375366211</v>
      </c>
      <c r="K1097">
        <v>20.552199999999999</v>
      </c>
      <c r="L1097">
        <v>24.852599999999999</v>
      </c>
      <c r="M1097">
        <v>28.562799999999999</v>
      </c>
      <c r="N1097">
        <v>17.636590000000002</v>
      </c>
    </row>
    <row r="1098" spans="1:14" x14ac:dyDescent="0.35">
      <c r="A1098" s="3">
        <v>3633</v>
      </c>
      <c r="B1098">
        <v>27.802800000000001</v>
      </c>
      <c r="C1098">
        <v>24.364999999999998</v>
      </c>
      <c r="D1098">
        <v>20.9435</v>
      </c>
      <c r="E1098">
        <v>14.381600379943848</v>
      </c>
      <c r="F1098">
        <v>9.7082599999999992</v>
      </c>
      <c r="G1098">
        <v>7.1482700000000001</v>
      </c>
      <c r="H1098">
        <v>8.0989199999999997</v>
      </c>
      <c r="I1098">
        <v>11.6846</v>
      </c>
      <c r="J1098">
        <v>15.376899719238281</v>
      </c>
      <c r="K1098">
        <v>20.787500000000001</v>
      </c>
      <c r="L1098">
        <v>25.215199999999999</v>
      </c>
      <c r="M1098">
        <v>28.9115</v>
      </c>
      <c r="N1098">
        <v>17.868670000000002</v>
      </c>
    </row>
    <row r="1099" spans="1:14" x14ac:dyDescent="0.35">
      <c r="A1099" s="3">
        <v>3634</v>
      </c>
      <c r="B1099">
        <v>27.916699999999999</v>
      </c>
      <c r="C1099">
        <v>24.345500000000001</v>
      </c>
      <c r="D1099">
        <v>21.0319</v>
      </c>
      <c r="E1099">
        <v>14.44279956817627</v>
      </c>
      <c r="F1099">
        <v>9.8022500000000008</v>
      </c>
      <c r="G1099">
        <v>7.19984</v>
      </c>
      <c r="H1099">
        <v>8.1786399999999997</v>
      </c>
      <c r="I1099">
        <v>11.642300000000001</v>
      </c>
      <c r="J1099">
        <v>15.402799606323242</v>
      </c>
      <c r="K1099">
        <v>20.8506</v>
      </c>
      <c r="L1099">
        <v>25.310500000000001</v>
      </c>
      <c r="M1099">
        <v>28.919899999999998</v>
      </c>
      <c r="N1099">
        <v>17.920310000000001</v>
      </c>
    </row>
    <row r="1100" spans="1:14" x14ac:dyDescent="0.35">
      <c r="A1100" s="3">
        <v>3635</v>
      </c>
      <c r="B1100">
        <v>27.999199999999998</v>
      </c>
      <c r="C1100">
        <v>24.387599999999999</v>
      </c>
      <c r="D1100">
        <v>21.001999999999999</v>
      </c>
      <c r="E1100">
        <v>14.501299858093262</v>
      </c>
      <c r="F1100">
        <v>9.8627199999999995</v>
      </c>
      <c r="G1100">
        <v>7.3102600000000004</v>
      </c>
      <c r="H1100">
        <v>8.2451100000000004</v>
      </c>
      <c r="I1100">
        <v>11.868499999999999</v>
      </c>
      <c r="J1100">
        <v>15.751700401306152</v>
      </c>
      <c r="K1100">
        <v>20.981999999999999</v>
      </c>
      <c r="L1100">
        <v>25.361000000000001</v>
      </c>
      <c r="M1100">
        <v>28.732800000000001</v>
      </c>
      <c r="N1100">
        <v>18.000350000000001</v>
      </c>
    </row>
    <row r="1101" spans="1:14" x14ac:dyDescent="0.35">
      <c r="A1101" s="3">
        <v>3636</v>
      </c>
      <c r="B1101">
        <v>28.1294</v>
      </c>
      <c r="C1101">
        <v>24.331600000000002</v>
      </c>
      <c r="D1101">
        <v>21.2073</v>
      </c>
      <c r="E1101">
        <v>14.50160026550293</v>
      </c>
      <c r="F1101">
        <v>9.8877799999999993</v>
      </c>
      <c r="G1101">
        <v>7.3255100000000004</v>
      </c>
      <c r="H1101">
        <v>8.2822899999999997</v>
      </c>
      <c r="I1101">
        <v>11.814</v>
      </c>
      <c r="J1101">
        <v>15.64109992980957</v>
      </c>
      <c r="K1101">
        <v>21.113800000000001</v>
      </c>
      <c r="L1101">
        <v>25.470600000000001</v>
      </c>
      <c r="M1101">
        <v>29.086400000000001</v>
      </c>
      <c r="N1101">
        <v>18.065950000000001</v>
      </c>
    </row>
    <row r="1102" spans="1:14" x14ac:dyDescent="0.35">
      <c r="A1102" s="3">
        <v>3637</v>
      </c>
      <c r="B1102">
        <v>27.8416</v>
      </c>
      <c r="C1102">
        <v>23.981999999999999</v>
      </c>
      <c r="D1102">
        <v>20.8856</v>
      </c>
      <c r="E1102">
        <v>14.682900428771973</v>
      </c>
      <c r="F1102">
        <v>9.9623500000000007</v>
      </c>
      <c r="G1102">
        <v>7.54495</v>
      </c>
      <c r="H1102">
        <v>8.4330099999999995</v>
      </c>
      <c r="I1102">
        <v>11.907500000000001</v>
      </c>
      <c r="J1102">
        <v>15.818599700927734</v>
      </c>
      <c r="K1102">
        <v>21.131900000000002</v>
      </c>
      <c r="L1102">
        <v>25.057200000000002</v>
      </c>
      <c r="M1102">
        <v>28.5626</v>
      </c>
      <c r="N1102">
        <v>17.984179999999999</v>
      </c>
    </row>
    <row r="1103" spans="1:14" x14ac:dyDescent="0.35">
      <c r="A1103" s="3">
        <v>3638</v>
      </c>
      <c r="B1103">
        <v>28.009399999999999</v>
      </c>
      <c r="C1103">
        <v>24.467099999999999</v>
      </c>
      <c r="D1103">
        <v>21.068000000000001</v>
      </c>
      <c r="E1103">
        <v>14.548500061035156</v>
      </c>
      <c r="F1103">
        <v>9.8590099999999996</v>
      </c>
      <c r="G1103">
        <v>7.3832199999999997</v>
      </c>
      <c r="H1103">
        <v>8.2748000000000008</v>
      </c>
      <c r="I1103">
        <v>11.927199999999999</v>
      </c>
      <c r="J1103">
        <v>15.79889965057373</v>
      </c>
      <c r="K1103">
        <v>21.0489</v>
      </c>
      <c r="L1103">
        <v>25.2712</v>
      </c>
      <c r="M1103">
        <v>28.689900000000002</v>
      </c>
      <c r="N1103">
        <v>18.028839999999999</v>
      </c>
    </row>
    <row r="1104" spans="1:14" x14ac:dyDescent="0.35">
      <c r="A1104" s="3">
        <v>3639</v>
      </c>
      <c r="B1104">
        <v>27.312200000000001</v>
      </c>
      <c r="C1104">
        <v>23.6691</v>
      </c>
      <c r="D1104">
        <v>20.839300000000001</v>
      </c>
      <c r="E1104">
        <v>14.562999725341797</v>
      </c>
      <c r="F1104">
        <v>9.8539899999999996</v>
      </c>
      <c r="G1104">
        <v>7.4555100000000003</v>
      </c>
      <c r="H1104">
        <v>8.3220899999999993</v>
      </c>
      <c r="I1104">
        <v>12.0077</v>
      </c>
      <c r="J1104">
        <v>15.715100288391113</v>
      </c>
      <c r="K1104">
        <v>20.992799999999999</v>
      </c>
      <c r="L1104">
        <v>24.923500000000001</v>
      </c>
      <c r="M1104">
        <v>28.1783</v>
      </c>
      <c r="N1104">
        <v>17.819379999999999</v>
      </c>
    </row>
    <row r="1105" spans="1:14" x14ac:dyDescent="0.35">
      <c r="A1105" s="3">
        <v>3640</v>
      </c>
      <c r="B1105">
        <v>28.220300000000002</v>
      </c>
      <c r="C1105">
        <v>24.354900000000001</v>
      </c>
      <c r="D1105">
        <v>21.226800000000001</v>
      </c>
      <c r="E1105">
        <v>14.622099876403809</v>
      </c>
      <c r="F1105">
        <v>9.9071599999999993</v>
      </c>
      <c r="G1105">
        <v>7.4562900000000001</v>
      </c>
      <c r="H1105">
        <v>8.3846500000000006</v>
      </c>
      <c r="I1105">
        <v>11.9811</v>
      </c>
      <c r="J1105">
        <v>15.845700263977051</v>
      </c>
      <c r="K1105">
        <v>21.220800000000001</v>
      </c>
      <c r="L1105">
        <v>25.4968</v>
      </c>
      <c r="M1105">
        <v>29.2498</v>
      </c>
      <c r="N1105">
        <v>18.163869999999999</v>
      </c>
    </row>
    <row r="1106" spans="1:14" x14ac:dyDescent="0.35">
      <c r="A1106" s="3">
        <v>3641</v>
      </c>
      <c r="B1106">
        <v>27.822299999999998</v>
      </c>
      <c r="C1106">
        <v>24.0931</v>
      </c>
      <c r="D1106">
        <v>21.124300000000002</v>
      </c>
      <c r="E1106">
        <v>14.590900421142578</v>
      </c>
      <c r="F1106">
        <v>9.9530499999999993</v>
      </c>
      <c r="G1106">
        <v>7.5536899999999996</v>
      </c>
      <c r="H1106">
        <v>8.4743899999999996</v>
      </c>
      <c r="I1106">
        <v>11.9842</v>
      </c>
      <c r="J1106">
        <v>15.965499877929688</v>
      </c>
      <c r="K1106">
        <v>21.241499999999998</v>
      </c>
      <c r="L1106">
        <v>25.200900000000001</v>
      </c>
      <c r="M1106">
        <v>28.558800000000002</v>
      </c>
      <c r="N1106">
        <v>18.046890000000001</v>
      </c>
    </row>
    <row r="1107" spans="1:14" x14ac:dyDescent="0.35">
      <c r="A1107">
        <v>3644</v>
      </c>
      <c r="B1107">
        <v>27.981999999999999</v>
      </c>
      <c r="C1107">
        <v>24.393599999999999</v>
      </c>
      <c r="D1107">
        <v>21.333200000000001</v>
      </c>
      <c r="E1107">
        <v>14.760100364685059</v>
      </c>
      <c r="F1107">
        <v>10.1088</v>
      </c>
      <c r="G1107">
        <v>7.6102299999999996</v>
      </c>
      <c r="H1107">
        <v>8.5015599999999996</v>
      </c>
      <c r="I1107">
        <v>11.9566</v>
      </c>
      <c r="J1107">
        <v>15.896400451660156</v>
      </c>
      <c r="K1107">
        <v>21.3262</v>
      </c>
      <c r="L1107">
        <v>25.3508</v>
      </c>
      <c r="M1107">
        <v>28.6919</v>
      </c>
      <c r="N1107">
        <v>18.159279999999999</v>
      </c>
    </row>
    <row r="1108" spans="1:14" x14ac:dyDescent="0.35">
      <c r="A1108" s="3">
        <v>3646</v>
      </c>
      <c r="B1108">
        <v>27.492599999999999</v>
      </c>
      <c r="C1108">
        <v>24.206099999999999</v>
      </c>
      <c r="D1108">
        <v>20.960699999999999</v>
      </c>
      <c r="E1108">
        <v>14.444600105285645</v>
      </c>
      <c r="F1108">
        <v>9.7368600000000001</v>
      </c>
      <c r="G1108">
        <v>7.1915800000000001</v>
      </c>
      <c r="H1108">
        <v>8.1178799999999995</v>
      </c>
      <c r="I1108">
        <v>11.496600000000001</v>
      </c>
      <c r="J1108">
        <v>15.157500267028809</v>
      </c>
      <c r="K1108">
        <v>20.564399999999999</v>
      </c>
      <c r="L1108">
        <v>24.915199999999999</v>
      </c>
      <c r="M1108">
        <v>28.557700000000001</v>
      </c>
      <c r="N1108">
        <v>17.736809999999998</v>
      </c>
    </row>
    <row r="1109" spans="1:14" x14ac:dyDescent="0.35">
      <c r="A1109" s="3">
        <v>3649</v>
      </c>
      <c r="B1109">
        <v>27.978899999999999</v>
      </c>
      <c r="C1109">
        <v>24.235199999999999</v>
      </c>
      <c r="D1109">
        <v>21.14</v>
      </c>
      <c r="E1109">
        <v>14.598699569702148</v>
      </c>
      <c r="F1109">
        <v>9.8620699999999992</v>
      </c>
      <c r="G1109">
        <v>7.42347</v>
      </c>
      <c r="H1109">
        <v>8.3573000000000004</v>
      </c>
      <c r="I1109">
        <v>11.8445</v>
      </c>
      <c r="J1109">
        <v>15.629300117492676</v>
      </c>
      <c r="K1109">
        <v>20.973299999999998</v>
      </c>
      <c r="L1109">
        <v>25.236599999999999</v>
      </c>
      <c r="M1109">
        <v>28.9893</v>
      </c>
      <c r="N1109">
        <v>18.022390000000001</v>
      </c>
    </row>
    <row r="1110" spans="1:14" x14ac:dyDescent="0.35">
      <c r="A1110" s="3">
        <v>3658</v>
      </c>
      <c r="B1110">
        <v>25.912700000000001</v>
      </c>
      <c r="C1110">
        <v>22.9514</v>
      </c>
      <c r="D1110">
        <v>18.660900000000002</v>
      </c>
      <c r="E1110">
        <v>12.509599685668945</v>
      </c>
      <c r="F1110">
        <v>7.9990899999999998</v>
      </c>
      <c r="G1110">
        <v>5.7385299999999999</v>
      </c>
      <c r="H1110">
        <v>6.5449000000000002</v>
      </c>
      <c r="I1110">
        <v>10.285</v>
      </c>
      <c r="J1110">
        <v>13.744799613952637</v>
      </c>
      <c r="K1110">
        <v>18.472000000000001</v>
      </c>
      <c r="L1110">
        <v>22.974799999999998</v>
      </c>
      <c r="M1110">
        <v>26.099499999999999</v>
      </c>
      <c r="N1110">
        <v>15.991099999999999</v>
      </c>
    </row>
    <row r="1111" spans="1:14" x14ac:dyDescent="0.35">
      <c r="A1111" s="3">
        <v>3659</v>
      </c>
      <c r="B1111">
        <v>26.200099999999999</v>
      </c>
      <c r="C1111">
        <v>23.366599999999998</v>
      </c>
      <c r="D1111">
        <v>19.336300000000001</v>
      </c>
      <c r="E1111">
        <v>12.836700439453125</v>
      </c>
      <c r="F1111">
        <v>8.2197700000000005</v>
      </c>
      <c r="G1111">
        <v>5.9946099999999998</v>
      </c>
      <c r="H1111">
        <v>6.8029200000000003</v>
      </c>
      <c r="I1111">
        <v>10.6259</v>
      </c>
      <c r="J1111">
        <v>14.134699821472168</v>
      </c>
      <c r="K1111">
        <v>19.119700000000002</v>
      </c>
      <c r="L1111">
        <v>23.5777</v>
      </c>
      <c r="M1111">
        <v>26.6675</v>
      </c>
      <c r="N1111">
        <v>16.406880000000001</v>
      </c>
    </row>
    <row r="1112" spans="1:14" x14ac:dyDescent="0.35">
      <c r="A1112" s="3">
        <v>3660</v>
      </c>
      <c r="B1112">
        <v>26.4618</v>
      </c>
      <c r="C1112">
        <v>23.706099999999999</v>
      </c>
      <c r="D1112">
        <v>19.559899999999999</v>
      </c>
      <c r="E1112">
        <v>13.141900062561035</v>
      </c>
      <c r="F1112">
        <v>8.5819799999999997</v>
      </c>
      <c r="G1112">
        <v>6.1304699999999999</v>
      </c>
      <c r="H1112">
        <v>7.0169800000000002</v>
      </c>
      <c r="I1112">
        <v>10.651899999999999</v>
      </c>
      <c r="J1112">
        <v>14.361200332641602</v>
      </c>
      <c r="K1112">
        <v>19.3675</v>
      </c>
      <c r="L1112">
        <v>23.7639</v>
      </c>
      <c r="M1112">
        <v>27.145</v>
      </c>
      <c r="N1112">
        <v>16.657389999999999</v>
      </c>
    </row>
    <row r="1113" spans="1:14" x14ac:dyDescent="0.35">
      <c r="A1113" s="3">
        <v>3662</v>
      </c>
      <c r="B1113">
        <v>26.676200000000001</v>
      </c>
      <c r="C1113">
        <v>23.8522</v>
      </c>
      <c r="D1113">
        <v>20.079599999999999</v>
      </c>
      <c r="E1113">
        <v>13.506600379943848</v>
      </c>
      <c r="F1113">
        <v>8.8477399999999999</v>
      </c>
      <c r="G1113">
        <v>6.3938800000000002</v>
      </c>
      <c r="H1113">
        <v>7.3172199999999998</v>
      </c>
      <c r="I1113">
        <v>10.962899999999999</v>
      </c>
      <c r="J1113">
        <v>14.781100273132324</v>
      </c>
      <c r="K1113">
        <v>19.643000000000001</v>
      </c>
      <c r="L1113">
        <v>24.302800000000001</v>
      </c>
      <c r="M1113">
        <v>27.5749</v>
      </c>
      <c r="N1113">
        <v>16.99484</v>
      </c>
    </row>
    <row r="1114" spans="1:14" x14ac:dyDescent="0.35">
      <c r="A1114" s="3">
        <v>3663</v>
      </c>
      <c r="B1114">
        <v>26.848199999999999</v>
      </c>
      <c r="C1114">
        <v>24.0413</v>
      </c>
      <c r="D1114">
        <v>20.129100000000001</v>
      </c>
      <c r="E1114">
        <v>13.614500045776367</v>
      </c>
      <c r="F1114">
        <v>9.0031800000000004</v>
      </c>
      <c r="G1114">
        <v>6.4793900000000004</v>
      </c>
      <c r="H1114">
        <v>7.2998399999999997</v>
      </c>
      <c r="I1114">
        <v>11.0083</v>
      </c>
      <c r="J1114">
        <v>14.693699836730957</v>
      </c>
      <c r="K1114">
        <v>19.901900000000001</v>
      </c>
      <c r="L1114">
        <v>24.4268</v>
      </c>
      <c r="M1114">
        <v>27.761500000000002</v>
      </c>
      <c r="N1114">
        <v>17.100639999999999</v>
      </c>
    </row>
    <row r="1115" spans="1:14" x14ac:dyDescent="0.35">
      <c r="A1115" s="3">
        <v>3664</v>
      </c>
      <c r="B1115">
        <v>26.827100000000002</v>
      </c>
      <c r="C1115">
        <v>23.913699999999999</v>
      </c>
      <c r="D1115">
        <v>20.0868</v>
      </c>
      <c r="E1115">
        <v>13.55109977722168</v>
      </c>
      <c r="F1115">
        <v>8.8545200000000008</v>
      </c>
      <c r="G1115">
        <v>6.3613900000000001</v>
      </c>
      <c r="H1115">
        <v>7.1901000000000002</v>
      </c>
      <c r="I1115">
        <v>10.931699999999999</v>
      </c>
      <c r="J1115">
        <v>14.531700134277344</v>
      </c>
      <c r="K1115">
        <v>19.783100000000001</v>
      </c>
      <c r="L1115">
        <v>24.246600000000001</v>
      </c>
      <c r="M1115">
        <v>27.6204</v>
      </c>
      <c r="N1115">
        <v>16.991520000000001</v>
      </c>
    </row>
    <row r="1116" spans="1:14" x14ac:dyDescent="0.35">
      <c r="A1116" s="3">
        <v>3666</v>
      </c>
      <c r="B1116">
        <v>26.864999999999998</v>
      </c>
      <c r="C1116">
        <v>23.9724</v>
      </c>
      <c r="D1116">
        <v>20.197399999999998</v>
      </c>
      <c r="E1116">
        <v>13.594499588012695</v>
      </c>
      <c r="F1116">
        <v>8.9258799999999994</v>
      </c>
      <c r="G1116">
        <v>6.43344</v>
      </c>
      <c r="H1116">
        <v>7.3093899999999996</v>
      </c>
      <c r="I1116">
        <v>11.010300000000001</v>
      </c>
      <c r="J1116">
        <v>14.526100158691406</v>
      </c>
      <c r="K1116">
        <v>19.7973</v>
      </c>
      <c r="L1116">
        <v>24.201899999999998</v>
      </c>
      <c r="M1116">
        <v>27.977599999999999</v>
      </c>
      <c r="N1116">
        <v>17.067599999999999</v>
      </c>
    </row>
    <row r="1117" spans="1:14" x14ac:dyDescent="0.35">
      <c r="A1117" s="3">
        <v>3669</v>
      </c>
      <c r="B1117">
        <v>26.832999999999998</v>
      </c>
      <c r="C1117">
        <v>24.047000000000001</v>
      </c>
      <c r="D1117">
        <v>20.576000000000001</v>
      </c>
      <c r="E1117">
        <v>13.951499938964844</v>
      </c>
      <c r="F1117">
        <v>9.2327600000000007</v>
      </c>
      <c r="G1117">
        <v>6.7008900000000002</v>
      </c>
      <c r="H1117">
        <v>7.6299200000000003</v>
      </c>
      <c r="I1117">
        <v>11.199</v>
      </c>
      <c r="J1117">
        <v>14.92870044708252</v>
      </c>
      <c r="K1117">
        <v>20.312899999999999</v>
      </c>
      <c r="L1117">
        <v>24.598400000000002</v>
      </c>
      <c r="M1117">
        <v>28.257300000000001</v>
      </c>
      <c r="N1117">
        <v>17.355609999999999</v>
      </c>
    </row>
    <row r="1118" spans="1:14" x14ac:dyDescent="0.35">
      <c r="A1118" s="3">
        <v>3670</v>
      </c>
      <c r="B1118">
        <v>26.9222</v>
      </c>
      <c r="C1118">
        <v>23.928000000000001</v>
      </c>
      <c r="D1118">
        <v>20.220500000000001</v>
      </c>
      <c r="E1118">
        <v>13.820400238037109</v>
      </c>
      <c r="F1118">
        <v>9.0785199999999993</v>
      </c>
      <c r="G1118">
        <v>6.4704699999999997</v>
      </c>
      <c r="H1118">
        <v>7.4212699999999998</v>
      </c>
      <c r="I1118">
        <v>10.934100000000001</v>
      </c>
      <c r="J1118">
        <v>14.678099632263184</v>
      </c>
      <c r="K1118">
        <v>20.0122</v>
      </c>
      <c r="L1118">
        <v>24.512499999999999</v>
      </c>
      <c r="M1118">
        <v>28.093900000000001</v>
      </c>
      <c r="N1118">
        <v>17.17435</v>
      </c>
    </row>
    <row r="1119" spans="1:14" x14ac:dyDescent="0.35">
      <c r="A1119" s="3">
        <v>3672</v>
      </c>
      <c r="B1119">
        <v>27.1248</v>
      </c>
      <c r="C1119">
        <v>24.0946</v>
      </c>
      <c r="D1119">
        <v>20.788599999999999</v>
      </c>
      <c r="E1119">
        <v>14.065500259399414</v>
      </c>
      <c r="F1119">
        <v>9.3323900000000002</v>
      </c>
      <c r="G1119">
        <v>6.7906199999999997</v>
      </c>
      <c r="H1119">
        <v>7.7258199999999997</v>
      </c>
      <c r="I1119">
        <v>11.1485</v>
      </c>
      <c r="J1119">
        <v>14.978099822998047</v>
      </c>
      <c r="K1119">
        <v>20.152899999999999</v>
      </c>
      <c r="L1119">
        <v>24.759899999999998</v>
      </c>
      <c r="M1119">
        <v>28.08</v>
      </c>
      <c r="N1119">
        <v>17.42015</v>
      </c>
    </row>
    <row r="1120" spans="1:14" x14ac:dyDescent="0.35">
      <c r="A1120" s="3">
        <v>3673</v>
      </c>
      <c r="B1120">
        <v>26.983000000000001</v>
      </c>
      <c r="C1120">
        <v>23.691600000000001</v>
      </c>
      <c r="D1120">
        <v>20.294899999999998</v>
      </c>
      <c r="E1120">
        <v>13.69480037689209</v>
      </c>
      <c r="F1120">
        <v>8.8887599999999996</v>
      </c>
      <c r="G1120">
        <v>6.4200299999999997</v>
      </c>
      <c r="H1120">
        <v>7.4512700000000001</v>
      </c>
      <c r="I1120">
        <v>10.843299999999999</v>
      </c>
      <c r="J1120">
        <v>14.554800033569336</v>
      </c>
      <c r="K1120">
        <v>19.999600000000001</v>
      </c>
      <c r="L1120">
        <v>24.3489</v>
      </c>
      <c r="M1120">
        <v>28.147099999999998</v>
      </c>
      <c r="N1120">
        <v>17.109839999999998</v>
      </c>
    </row>
    <row r="1121" spans="1:14" x14ac:dyDescent="0.35">
      <c r="A1121" s="3">
        <v>3675</v>
      </c>
      <c r="B1121">
        <v>27.274799999999999</v>
      </c>
      <c r="C1121">
        <v>23.927399999999999</v>
      </c>
      <c r="D1121">
        <v>20.410399999999999</v>
      </c>
      <c r="E1121">
        <v>13.674200057983398</v>
      </c>
      <c r="F1121">
        <v>9.1645599999999998</v>
      </c>
      <c r="G1121">
        <v>6.6105</v>
      </c>
      <c r="H1121">
        <v>7.60379</v>
      </c>
      <c r="I1121">
        <v>10.981</v>
      </c>
      <c r="J1121">
        <v>14.772500038146973</v>
      </c>
      <c r="K1121">
        <v>20.149100000000001</v>
      </c>
      <c r="L1121">
        <v>24.703199999999999</v>
      </c>
      <c r="M1121">
        <v>28.392499999999998</v>
      </c>
      <c r="N1121">
        <v>17.305330000000001</v>
      </c>
    </row>
    <row r="1122" spans="1:14" x14ac:dyDescent="0.35">
      <c r="A1122" s="3">
        <v>3677</v>
      </c>
      <c r="B1122">
        <v>27.5274</v>
      </c>
      <c r="C1122">
        <v>24.119399999999999</v>
      </c>
      <c r="D1122">
        <v>20.700600000000001</v>
      </c>
      <c r="E1122">
        <v>14.103300094604492</v>
      </c>
      <c r="F1122">
        <v>9.4615399999999994</v>
      </c>
      <c r="G1122">
        <v>6.9136300000000004</v>
      </c>
      <c r="H1122">
        <v>7.8844500000000002</v>
      </c>
      <c r="I1122">
        <v>11.3788</v>
      </c>
      <c r="J1122">
        <v>15.159500122070313</v>
      </c>
      <c r="K1122">
        <v>20.377400000000002</v>
      </c>
      <c r="L1122">
        <v>24.793399999999998</v>
      </c>
      <c r="M1122">
        <v>28.439399999999999</v>
      </c>
      <c r="N1122">
        <v>17.571570000000001</v>
      </c>
    </row>
    <row r="1123" spans="1:14" x14ac:dyDescent="0.35">
      <c r="A1123" s="3">
        <v>3678</v>
      </c>
      <c r="B1123">
        <v>27.394200000000001</v>
      </c>
      <c r="C1123">
        <v>24.187799999999999</v>
      </c>
      <c r="D1123">
        <v>20.5929</v>
      </c>
      <c r="E1123">
        <v>13.965499877929688</v>
      </c>
      <c r="F1123">
        <v>9.3319899999999993</v>
      </c>
      <c r="G1123">
        <v>6.7127999999999997</v>
      </c>
      <c r="H1123">
        <v>7.7976999999999999</v>
      </c>
      <c r="I1123">
        <v>11.212999999999999</v>
      </c>
      <c r="J1123">
        <v>15.069499969482422</v>
      </c>
      <c r="K1123">
        <v>20.308599999999998</v>
      </c>
      <c r="L1123">
        <v>24.529900000000001</v>
      </c>
      <c r="M1123">
        <v>28.343599999999999</v>
      </c>
      <c r="N1123">
        <v>17.453959999999999</v>
      </c>
    </row>
    <row r="1124" spans="1:14" x14ac:dyDescent="0.35">
      <c r="A1124" s="3">
        <v>3682</v>
      </c>
      <c r="B1124">
        <v>27.625900000000001</v>
      </c>
      <c r="C1124">
        <v>24.160900000000002</v>
      </c>
      <c r="D1124">
        <v>20.864899999999999</v>
      </c>
      <c r="E1124">
        <v>14.246000289916992</v>
      </c>
      <c r="F1124">
        <v>9.61144</v>
      </c>
      <c r="G1124">
        <v>7.0472900000000003</v>
      </c>
      <c r="H1124">
        <v>8.0890799999999992</v>
      </c>
      <c r="I1124">
        <v>11.4878</v>
      </c>
      <c r="J1124">
        <v>15.20110034942627</v>
      </c>
      <c r="K1124">
        <v>20.5593</v>
      </c>
      <c r="L1124">
        <v>24.878299999999999</v>
      </c>
      <c r="M1124">
        <v>28.648499999999999</v>
      </c>
      <c r="N1124">
        <v>17.701709999999999</v>
      </c>
    </row>
    <row r="1125" spans="1:14" x14ac:dyDescent="0.35">
      <c r="A1125" s="3">
        <v>3683</v>
      </c>
      <c r="B1125">
        <v>27.132899999999999</v>
      </c>
      <c r="C1125">
        <v>23.9346</v>
      </c>
      <c r="D1125">
        <v>20.777899999999999</v>
      </c>
      <c r="E1125">
        <v>14.120499610900879</v>
      </c>
      <c r="F1125">
        <v>9.3819099999999995</v>
      </c>
      <c r="G1125">
        <v>6.8660500000000004</v>
      </c>
      <c r="H1125">
        <v>7.9665499999999998</v>
      </c>
      <c r="I1125">
        <v>11.430099999999999</v>
      </c>
      <c r="J1125">
        <v>15.164299964904785</v>
      </c>
      <c r="K1125">
        <v>20.7104</v>
      </c>
      <c r="L1125">
        <v>24.660499999999999</v>
      </c>
      <c r="M1125">
        <v>28.093299999999999</v>
      </c>
      <c r="N1125">
        <v>17.519919999999999</v>
      </c>
    </row>
    <row r="1126" spans="1:14" x14ac:dyDescent="0.35">
      <c r="A1126" s="3">
        <v>3685</v>
      </c>
      <c r="B1126">
        <v>27.5672</v>
      </c>
      <c r="C1126">
        <v>24.1296</v>
      </c>
      <c r="D1126">
        <v>20.8599</v>
      </c>
      <c r="E1126">
        <v>14.313699722290039</v>
      </c>
      <c r="F1126">
        <v>9.6681500000000007</v>
      </c>
      <c r="G1126">
        <v>7.1565300000000001</v>
      </c>
      <c r="H1126">
        <v>8.1354100000000003</v>
      </c>
      <c r="I1126">
        <v>11.602</v>
      </c>
      <c r="J1126">
        <v>15.440199851989746</v>
      </c>
      <c r="K1126">
        <v>20.718599999999999</v>
      </c>
      <c r="L1126">
        <v>24.9114</v>
      </c>
      <c r="M1126">
        <v>28.513000000000002</v>
      </c>
      <c r="N1126">
        <v>17.75131</v>
      </c>
    </row>
    <row r="1127" spans="1:14" x14ac:dyDescent="0.35">
      <c r="A1127" s="3">
        <v>3687</v>
      </c>
      <c r="B1127">
        <v>27.499400000000001</v>
      </c>
      <c r="C1127">
        <v>24.334</v>
      </c>
      <c r="D1127">
        <v>20.969799999999999</v>
      </c>
      <c r="E1127">
        <v>14.381699562072754</v>
      </c>
      <c r="F1127">
        <v>9.7760499999999997</v>
      </c>
      <c r="G1127">
        <v>7.2822800000000001</v>
      </c>
      <c r="H1127">
        <v>8.1986100000000004</v>
      </c>
      <c r="I1127">
        <v>11.693</v>
      </c>
      <c r="J1127">
        <v>15.550600051879883</v>
      </c>
      <c r="K1127">
        <v>20.845300000000002</v>
      </c>
      <c r="L1127">
        <v>24.982900000000001</v>
      </c>
      <c r="M1127">
        <v>28.4407</v>
      </c>
      <c r="N1127">
        <v>17.829529999999998</v>
      </c>
    </row>
    <row r="1128" spans="1:14" x14ac:dyDescent="0.35">
      <c r="A1128" s="3">
        <v>3688</v>
      </c>
      <c r="B1128">
        <v>27.4953</v>
      </c>
      <c r="C1128">
        <v>24.1203</v>
      </c>
      <c r="D1128">
        <v>20.739699999999999</v>
      </c>
      <c r="E1128">
        <v>14.255599975585938</v>
      </c>
      <c r="F1128">
        <v>9.5091000000000001</v>
      </c>
      <c r="G1128">
        <v>6.9503500000000003</v>
      </c>
      <c r="H1128">
        <v>7.9953399999999997</v>
      </c>
      <c r="I1128">
        <v>11.4078</v>
      </c>
      <c r="J1128">
        <v>15.22599983215332</v>
      </c>
      <c r="K1128">
        <v>20.609500000000001</v>
      </c>
      <c r="L1128">
        <v>24.826499999999999</v>
      </c>
      <c r="M1128">
        <v>28.358499999999999</v>
      </c>
      <c r="N1128">
        <v>17.624500000000001</v>
      </c>
    </row>
    <row r="1129" spans="1:14" x14ac:dyDescent="0.35">
      <c r="A1129" s="3">
        <v>3690</v>
      </c>
      <c r="B1129">
        <v>27.325099999999999</v>
      </c>
      <c r="C1129">
        <v>23.940899999999999</v>
      </c>
      <c r="D1129">
        <v>20.7654</v>
      </c>
      <c r="E1129">
        <v>14.149100303649902</v>
      </c>
      <c r="F1129">
        <v>9.4526699999999995</v>
      </c>
      <c r="G1129">
        <v>6.9077900000000003</v>
      </c>
      <c r="H1129">
        <v>7.86259</v>
      </c>
      <c r="I1129">
        <v>11.3855</v>
      </c>
      <c r="J1129">
        <v>15.265299797058105</v>
      </c>
      <c r="K1129">
        <v>20.635000000000002</v>
      </c>
      <c r="L1129">
        <v>24.780899999999999</v>
      </c>
      <c r="M1129">
        <v>28.277100000000001</v>
      </c>
      <c r="N1129">
        <v>17.562280000000001</v>
      </c>
    </row>
    <row r="1130" spans="1:14" x14ac:dyDescent="0.35">
      <c r="A1130" s="3">
        <v>3691</v>
      </c>
      <c r="B1130">
        <v>26.9009</v>
      </c>
      <c r="C1130">
        <v>23.6509</v>
      </c>
      <c r="D1130">
        <v>20.106999999999999</v>
      </c>
      <c r="E1130">
        <v>13.664299964904785</v>
      </c>
      <c r="F1130">
        <v>8.9598499999999994</v>
      </c>
      <c r="G1130">
        <v>6.3988399999999999</v>
      </c>
      <c r="H1130">
        <v>7.4219200000000001</v>
      </c>
      <c r="I1130">
        <v>10.8302</v>
      </c>
      <c r="J1130">
        <v>14.338700294494629</v>
      </c>
      <c r="K1130">
        <v>19.788499999999999</v>
      </c>
      <c r="L1130">
        <v>24.260899999999999</v>
      </c>
      <c r="M1130">
        <v>27.9619</v>
      </c>
      <c r="N1130">
        <v>17.02366</v>
      </c>
    </row>
    <row r="1131" spans="1:14" x14ac:dyDescent="0.35">
      <c r="A1131" s="3">
        <v>3694</v>
      </c>
      <c r="B1131">
        <v>27.520800000000001</v>
      </c>
      <c r="C1131">
        <v>24.113</v>
      </c>
      <c r="D1131">
        <v>20.755400000000002</v>
      </c>
      <c r="E1131">
        <v>14.040800094604492</v>
      </c>
      <c r="F1131">
        <v>9.3319200000000002</v>
      </c>
      <c r="G1131">
        <v>6.8733700000000004</v>
      </c>
      <c r="H1131">
        <v>7.8536000000000001</v>
      </c>
      <c r="I1131">
        <v>11.3812</v>
      </c>
      <c r="J1131">
        <v>15.180700302124023</v>
      </c>
      <c r="K1131">
        <v>20.4771</v>
      </c>
      <c r="L1131">
        <v>24.660699999999999</v>
      </c>
      <c r="M1131">
        <v>28.3444</v>
      </c>
      <c r="N1131">
        <v>17.544419999999999</v>
      </c>
    </row>
    <row r="1132" spans="1:14" x14ac:dyDescent="0.35">
      <c r="A1132" s="3">
        <v>3695</v>
      </c>
      <c r="B1132">
        <v>27.1357</v>
      </c>
      <c r="C1132">
        <v>23.919</v>
      </c>
      <c r="D1132">
        <v>20.252700000000001</v>
      </c>
      <c r="E1132">
        <v>13.711700439453125</v>
      </c>
      <c r="F1132">
        <v>9.0345700000000004</v>
      </c>
      <c r="G1132">
        <v>6.5203600000000002</v>
      </c>
      <c r="H1132">
        <v>7.5953900000000001</v>
      </c>
      <c r="I1132">
        <v>10.9194</v>
      </c>
      <c r="J1132">
        <v>14.625900268554688</v>
      </c>
      <c r="K1132">
        <v>19.954999999999998</v>
      </c>
      <c r="L1132">
        <v>24.422599999999999</v>
      </c>
      <c r="M1132">
        <v>28.118600000000001</v>
      </c>
      <c r="N1132">
        <v>17.184239999999999</v>
      </c>
    </row>
    <row r="1133" spans="1:14" x14ac:dyDescent="0.35">
      <c r="A1133" s="3">
        <v>3697</v>
      </c>
      <c r="B1133">
        <v>25.738600000000002</v>
      </c>
      <c r="C1133">
        <v>22.713899999999999</v>
      </c>
      <c r="D1133">
        <v>19.0747</v>
      </c>
      <c r="E1133">
        <v>13.13379955291748</v>
      </c>
      <c r="F1133">
        <v>8.46007</v>
      </c>
      <c r="G1133">
        <v>6.10276</v>
      </c>
      <c r="H1133">
        <v>6.8900699999999997</v>
      </c>
      <c r="I1133">
        <v>9.9112200000000001</v>
      </c>
      <c r="J1133">
        <v>13.379599571228027</v>
      </c>
      <c r="K1133">
        <v>18.6433</v>
      </c>
      <c r="L1133">
        <v>23.063500000000001</v>
      </c>
      <c r="M1133">
        <v>27.125900000000001</v>
      </c>
      <c r="N1133">
        <v>16.186450000000001</v>
      </c>
    </row>
    <row r="1134" spans="1:14" x14ac:dyDescent="0.35">
      <c r="A1134" s="3">
        <v>3698</v>
      </c>
      <c r="B1134">
        <v>26.145299999999999</v>
      </c>
      <c r="C1134">
        <v>22.9636</v>
      </c>
      <c r="D1134">
        <v>19.241399999999999</v>
      </c>
      <c r="E1134">
        <v>13.008299827575684</v>
      </c>
      <c r="F1134">
        <v>8.4354800000000001</v>
      </c>
      <c r="G1134">
        <v>6.0954800000000002</v>
      </c>
      <c r="H1134">
        <v>6.9466900000000003</v>
      </c>
      <c r="I1134">
        <v>9.9994399999999999</v>
      </c>
      <c r="J1134">
        <v>13.505100250244141</v>
      </c>
      <c r="K1134">
        <v>18.869700000000002</v>
      </c>
      <c r="L1134">
        <v>23.338200000000001</v>
      </c>
      <c r="M1134">
        <v>27.406700000000001</v>
      </c>
      <c r="N1134">
        <v>16.329619999999998</v>
      </c>
    </row>
    <row r="1135" spans="1:14" x14ac:dyDescent="0.35">
      <c r="A1135" s="3">
        <v>3699</v>
      </c>
      <c r="B1135">
        <v>25.761900000000001</v>
      </c>
      <c r="C1135">
        <v>22.820399999999999</v>
      </c>
      <c r="D1135">
        <v>18.954699999999999</v>
      </c>
      <c r="E1135">
        <v>13.019200325012207</v>
      </c>
      <c r="F1135">
        <v>8.3539499999999993</v>
      </c>
      <c r="G1135">
        <v>6.09321</v>
      </c>
      <c r="H1135">
        <v>6.8556999999999997</v>
      </c>
      <c r="I1135">
        <v>9.7482699999999998</v>
      </c>
      <c r="J1135">
        <v>13.228599548339844</v>
      </c>
      <c r="K1135">
        <v>18.532599999999999</v>
      </c>
      <c r="L1135">
        <v>22.9879</v>
      </c>
      <c r="M1135">
        <v>27.145199999999999</v>
      </c>
      <c r="N1135">
        <v>16.125139999999998</v>
      </c>
    </row>
    <row r="1136" spans="1:14" x14ac:dyDescent="0.35">
      <c r="A1136" s="3">
        <v>3700</v>
      </c>
      <c r="B1136">
        <v>26.954899999999999</v>
      </c>
      <c r="C1136">
        <v>23.7378</v>
      </c>
      <c r="D1136">
        <v>20.2911</v>
      </c>
      <c r="E1136">
        <v>13.974599838256836</v>
      </c>
      <c r="F1136">
        <v>9.1092499999999994</v>
      </c>
      <c r="G1136">
        <v>6.5976499999999998</v>
      </c>
      <c r="H1136">
        <v>7.6094499999999998</v>
      </c>
      <c r="I1136">
        <v>11.053900000000001</v>
      </c>
      <c r="J1136">
        <v>14.814900398254395</v>
      </c>
      <c r="K1136">
        <v>20.038900000000002</v>
      </c>
      <c r="L1136">
        <v>24.144500000000001</v>
      </c>
      <c r="M1136">
        <v>28.119199999999999</v>
      </c>
      <c r="N1136">
        <v>17.203849999999999</v>
      </c>
    </row>
    <row r="1137" spans="1:14" x14ac:dyDescent="0.35">
      <c r="A1137" s="3">
        <v>3701</v>
      </c>
      <c r="B1137">
        <v>26.476500000000001</v>
      </c>
      <c r="C1137">
        <v>23.382300000000001</v>
      </c>
      <c r="D1137">
        <v>20.021999999999998</v>
      </c>
      <c r="E1137">
        <v>13.495499610900879</v>
      </c>
      <c r="F1137">
        <v>8.6592099999999999</v>
      </c>
      <c r="G1137">
        <v>6.2152500000000002</v>
      </c>
      <c r="H1137">
        <v>7.2968200000000003</v>
      </c>
      <c r="I1137">
        <v>10.475300000000001</v>
      </c>
      <c r="J1137">
        <v>14.13029956817627</v>
      </c>
      <c r="K1137">
        <v>19.443999999999999</v>
      </c>
      <c r="L1137">
        <v>23.793900000000001</v>
      </c>
      <c r="M1137">
        <v>27.7256</v>
      </c>
      <c r="N1137">
        <v>16.759720000000002</v>
      </c>
    </row>
    <row r="1138" spans="1:14" x14ac:dyDescent="0.35">
      <c r="A1138" s="3">
        <v>3705</v>
      </c>
      <c r="B1138">
        <v>26.470600000000001</v>
      </c>
      <c r="C1138">
        <v>23.390499999999999</v>
      </c>
      <c r="D1138">
        <v>19.9695</v>
      </c>
      <c r="E1138">
        <v>13.730500221252441</v>
      </c>
      <c r="F1138">
        <v>8.8582199999999993</v>
      </c>
      <c r="G1138">
        <v>6.4802999999999997</v>
      </c>
      <c r="H1138">
        <v>7.5327900000000003</v>
      </c>
      <c r="I1138">
        <v>10.760300000000001</v>
      </c>
      <c r="J1138">
        <v>14.395700454711914</v>
      </c>
      <c r="K1138">
        <v>19.4526</v>
      </c>
      <c r="L1138">
        <v>23.677700000000002</v>
      </c>
      <c r="M1138">
        <v>27.634599999999999</v>
      </c>
      <c r="N1138">
        <v>16.862780000000001</v>
      </c>
    </row>
    <row r="1139" spans="1:14" x14ac:dyDescent="0.35">
      <c r="A1139" s="3">
        <v>3707</v>
      </c>
      <c r="B1139">
        <v>25.932300000000001</v>
      </c>
      <c r="C1139">
        <v>22.974799999999998</v>
      </c>
      <c r="D1139">
        <v>19.836300000000001</v>
      </c>
      <c r="E1139">
        <v>13.41100025177002</v>
      </c>
      <c r="F1139">
        <v>8.6643100000000004</v>
      </c>
      <c r="G1139">
        <v>6.2198599999999997</v>
      </c>
      <c r="H1139">
        <v>7.3072400000000002</v>
      </c>
      <c r="I1139">
        <v>10.739000000000001</v>
      </c>
      <c r="J1139">
        <v>14.473899841308594</v>
      </c>
      <c r="K1139">
        <v>19.283799999999999</v>
      </c>
      <c r="L1139">
        <v>23.759599999999999</v>
      </c>
      <c r="M1139">
        <v>27.167100000000001</v>
      </c>
      <c r="N1139">
        <v>16.64743</v>
      </c>
    </row>
    <row r="1140" spans="1:14" x14ac:dyDescent="0.35">
      <c r="A1140" s="3">
        <v>3709</v>
      </c>
      <c r="B1140">
        <v>27.055599999999998</v>
      </c>
      <c r="C1140">
        <v>23.865100000000002</v>
      </c>
      <c r="D1140">
        <v>20.219000000000001</v>
      </c>
      <c r="E1140">
        <v>13.917300224304199</v>
      </c>
      <c r="F1140">
        <v>9.0594000000000001</v>
      </c>
      <c r="G1140">
        <v>6.5830399999999996</v>
      </c>
      <c r="H1140">
        <v>7.5576600000000003</v>
      </c>
      <c r="I1140">
        <v>11.046900000000001</v>
      </c>
      <c r="J1140">
        <v>14.690500259399414</v>
      </c>
      <c r="K1140">
        <v>19.906700000000001</v>
      </c>
      <c r="L1140">
        <v>24.180900000000001</v>
      </c>
      <c r="M1140">
        <v>28.0975</v>
      </c>
      <c r="N1140">
        <v>17.181629999999998</v>
      </c>
    </row>
    <row r="1141" spans="1:14" x14ac:dyDescent="0.35">
      <c r="A1141" s="3">
        <v>3711</v>
      </c>
      <c r="B1141">
        <v>25.776</v>
      </c>
      <c r="C1141">
        <v>22.7913</v>
      </c>
      <c r="D1141">
        <v>18.4876</v>
      </c>
      <c r="E1141">
        <v>12.448800086975098</v>
      </c>
      <c r="F1141">
        <v>7.82653</v>
      </c>
      <c r="G1141">
        <v>5.4227100000000004</v>
      </c>
      <c r="H1141">
        <v>6.2405600000000003</v>
      </c>
      <c r="I1141">
        <v>9.7590000000000003</v>
      </c>
      <c r="J1141">
        <v>13.118800163269043</v>
      </c>
      <c r="K1141">
        <v>18.009499999999999</v>
      </c>
      <c r="L1141">
        <v>22.866299999999999</v>
      </c>
      <c r="M1141">
        <v>26.330200000000001</v>
      </c>
      <c r="N1141">
        <v>15.75644</v>
      </c>
    </row>
    <row r="1142" spans="1:14" x14ac:dyDescent="0.35">
      <c r="A1142" s="3">
        <v>3712</v>
      </c>
      <c r="B1142">
        <v>26.052800000000001</v>
      </c>
      <c r="C1142">
        <v>23.179500000000001</v>
      </c>
      <c r="D1142">
        <v>19.191099999999999</v>
      </c>
      <c r="E1142">
        <v>12.810199737548828</v>
      </c>
      <c r="F1142">
        <v>8.0615199999999998</v>
      </c>
      <c r="G1142">
        <v>5.7695400000000001</v>
      </c>
      <c r="H1142">
        <v>6.7338899999999997</v>
      </c>
      <c r="I1142">
        <v>9.9543599999999994</v>
      </c>
      <c r="J1142">
        <v>13.850000381469727</v>
      </c>
      <c r="K1142">
        <v>18.6463</v>
      </c>
      <c r="L1142">
        <v>23.090599999999998</v>
      </c>
      <c r="M1142">
        <v>26.8933</v>
      </c>
      <c r="N1142">
        <v>16.18609</v>
      </c>
    </row>
    <row r="1143" spans="1:14" x14ac:dyDescent="0.35">
      <c r="A1143" s="3">
        <v>3713</v>
      </c>
      <c r="B1143">
        <v>25.4909</v>
      </c>
      <c r="C1143">
        <v>22.4605</v>
      </c>
      <c r="D1143">
        <v>18.297000000000001</v>
      </c>
      <c r="E1143">
        <v>12.340000152587891</v>
      </c>
      <c r="F1143">
        <v>7.617</v>
      </c>
      <c r="G1143">
        <v>5.3285200000000001</v>
      </c>
      <c r="H1143">
        <v>6.1520900000000003</v>
      </c>
      <c r="I1143">
        <v>9.6180199999999996</v>
      </c>
      <c r="J1143">
        <v>13.165499687194824</v>
      </c>
      <c r="K1143">
        <v>18.052700000000002</v>
      </c>
      <c r="L1143">
        <v>22.507999999999999</v>
      </c>
      <c r="M1143">
        <v>25.985499999999998</v>
      </c>
      <c r="N1143">
        <v>15.58464</v>
      </c>
    </row>
    <row r="1144" spans="1:14" x14ac:dyDescent="0.35">
      <c r="A1144" s="3">
        <v>3714</v>
      </c>
      <c r="B1144">
        <v>26.253599999999999</v>
      </c>
      <c r="C1144">
        <v>23.484100000000002</v>
      </c>
      <c r="D1144">
        <v>19.2164</v>
      </c>
      <c r="E1144">
        <v>12.854900360107422</v>
      </c>
      <c r="F1144">
        <v>8.0136500000000002</v>
      </c>
      <c r="G1144">
        <v>5.7493100000000004</v>
      </c>
      <c r="H1144">
        <v>6.7121700000000004</v>
      </c>
      <c r="I1144">
        <v>10.194000000000001</v>
      </c>
      <c r="J1144">
        <v>13.893600463867188</v>
      </c>
      <c r="K1144">
        <v>18.630600000000001</v>
      </c>
      <c r="L1144">
        <v>23.534500000000001</v>
      </c>
      <c r="M1144">
        <v>27.116599999999998</v>
      </c>
      <c r="N1144">
        <v>16.304449999999999</v>
      </c>
    </row>
    <row r="1145" spans="1:14" x14ac:dyDescent="0.35">
      <c r="A1145" s="3">
        <v>3715</v>
      </c>
      <c r="B1145">
        <v>26.745100000000001</v>
      </c>
      <c r="C1145">
        <v>23.723500000000001</v>
      </c>
      <c r="D1145">
        <v>19.782399999999999</v>
      </c>
      <c r="E1145">
        <v>13.18649959564209</v>
      </c>
      <c r="F1145">
        <v>8.4717000000000002</v>
      </c>
      <c r="G1145">
        <v>6.0609000000000002</v>
      </c>
      <c r="H1145">
        <v>6.9673100000000003</v>
      </c>
      <c r="I1145">
        <v>10.4331</v>
      </c>
      <c r="J1145">
        <v>14.299500465393066</v>
      </c>
      <c r="K1145">
        <v>19.2026</v>
      </c>
      <c r="L1145">
        <v>23.764299999999999</v>
      </c>
      <c r="M1145">
        <v>27.662400000000002</v>
      </c>
      <c r="N1145">
        <v>16.691610000000001</v>
      </c>
    </row>
    <row r="1146" spans="1:14" x14ac:dyDescent="0.35">
      <c r="A1146" s="3">
        <v>3717</v>
      </c>
      <c r="B1146">
        <v>25.958300000000001</v>
      </c>
      <c r="C1146">
        <v>23.158899999999999</v>
      </c>
      <c r="D1146">
        <v>18.7578</v>
      </c>
      <c r="E1146">
        <v>12.51669979095459</v>
      </c>
      <c r="F1146">
        <v>7.8957899999999999</v>
      </c>
      <c r="G1146">
        <v>5.5202400000000003</v>
      </c>
      <c r="H1146">
        <v>6.5046900000000001</v>
      </c>
      <c r="I1146">
        <v>10.286300000000001</v>
      </c>
      <c r="J1146">
        <v>13.775300025939941</v>
      </c>
      <c r="K1146">
        <v>18.479099999999999</v>
      </c>
      <c r="L1146">
        <v>23.327200000000001</v>
      </c>
      <c r="M1146">
        <v>26.4315</v>
      </c>
      <c r="N1146">
        <v>16.050989999999999</v>
      </c>
    </row>
    <row r="1147" spans="1:14" x14ac:dyDescent="0.35">
      <c r="A1147" s="3">
        <v>3719</v>
      </c>
      <c r="B1147">
        <v>26.592600000000001</v>
      </c>
      <c r="C1147">
        <v>23.713200000000001</v>
      </c>
      <c r="D1147">
        <v>19.5428</v>
      </c>
      <c r="E1147">
        <v>13.182700157165527</v>
      </c>
      <c r="F1147">
        <v>8.3856599999999997</v>
      </c>
      <c r="G1147">
        <v>6.0470699999999997</v>
      </c>
      <c r="H1147">
        <v>7.00589</v>
      </c>
      <c r="I1147">
        <v>10.384</v>
      </c>
      <c r="J1147">
        <v>14.027600288391113</v>
      </c>
      <c r="K1147">
        <v>19.078700000000001</v>
      </c>
      <c r="L1147">
        <v>23.8263</v>
      </c>
      <c r="M1147">
        <v>27.3261</v>
      </c>
      <c r="N1147">
        <v>16.59272</v>
      </c>
    </row>
    <row r="1148" spans="1:14" x14ac:dyDescent="0.35">
      <c r="A1148" s="3">
        <v>3720</v>
      </c>
      <c r="B1148">
        <v>26.2852</v>
      </c>
      <c r="C1148">
        <v>23.379899999999999</v>
      </c>
      <c r="D1148">
        <v>19.540900000000001</v>
      </c>
      <c r="E1148">
        <v>13.323399543762207</v>
      </c>
      <c r="F1148">
        <v>8.4119299999999999</v>
      </c>
      <c r="G1148">
        <v>5.8991400000000001</v>
      </c>
      <c r="H1148">
        <v>6.7812200000000002</v>
      </c>
      <c r="I1148">
        <v>10.2944</v>
      </c>
      <c r="J1148">
        <v>14.089900016784668</v>
      </c>
      <c r="K1148">
        <v>19.077000000000002</v>
      </c>
      <c r="L1148">
        <v>23.5732</v>
      </c>
      <c r="M1148">
        <v>27.066099999999999</v>
      </c>
      <c r="N1148">
        <v>16.476859999999999</v>
      </c>
    </row>
    <row r="1149" spans="1:14" x14ac:dyDescent="0.35">
      <c r="A1149" s="3">
        <v>3722</v>
      </c>
      <c r="B1149">
        <v>26.424299999999999</v>
      </c>
      <c r="C1149">
        <v>23.615400000000001</v>
      </c>
      <c r="D1149">
        <v>19.6935</v>
      </c>
      <c r="E1149">
        <v>13.21619987487793</v>
      </c>
      <c r="F1149">
        <v>8.63171</v>
      </c>
      <c r="G1149">
        <v>6.18513</v>
      </c>
      <c r="H1149">
        <v>7.0521599999999998</v>
      </c>
      <c r="I1149">
        <v>10.4163</v>
      </c>
      <c r="J1149">
        <v>14.09119987487793</v>
      </c>
      <c r="K1149">
        <v>19.165199999999999</v>
      </c>
      <c r="L1149">
        <v>23.7974</v>
      </c>
      <c r="M1149">
        <v>27.360600000000002</v>
      </c>
      <c r="N1149">
        <v>16.637419999999999</v>
      </c>
    </row>
    <row r="1150" spans="1:14" x14ac:dyDescent="0.35">
      <c r="A1150" s="3">
        <v>3723</v>
      </c>
      <c r="B1150">
        <v>25.4208</v>
      </c>
      <c r="C1150">
        <v>22.6448</v>
      </c>
      <c r="D1150">
        <v>19.0381</v>
      </c>
      <c r="E1150">
        <v>12.649999618530273</v>
      </c>
      <c r="F1150">
        <v>7.9795299999999996</v>
      </c>
      <c r="G1150">
        <v>5.7161799999999996</v>
      </c>
      <c r="H1150">
        <v>6.5176999999999996</v>
      </c>
      <c r="I1150">
        <v>9.7853200000000005</v>
      </c>
      <c r="J1150">
        <v>13.345399856567383</v>
      </c>
      <c r="K1150">
        <v>18.438600000000001</v>
      </c>
      <c r="L1150">
        <v>22.83</v>
      </c>
      <c r="M1150">
        <v>26.618500000000001</v>
      </c>
      <c r="N1150">
        <v>15.91541</v>
      </c>
    </row>
    <row r="1151" spans="1:14" x14ac:dyDescent="0.35">
      <c r="A1151" s="3">
        <v>3725</v>
      </c>
      <c r="B1151">
        <v>27.307700000000001</v>
      </c>
      <c r="C1151">
        <v>24.113700000000001</v>
      </c>
      <c r="D1151">
        <v>20.845199999999998</v>
      </c>
      <c r="E1151">
        <v>14.216400146484375</v>
      </c>
      <c r="F1151">
        <v>9.6096800000000009</v>
      </c>
      <c r="G1151">
        <v>7.0229299999999997</v>
      </c>
      <c r="H1151">
        <v>7.8509200000000003</v>
      </c>
      <c r="I1151">
        <v>11.2331</v>
      </c>
      <c r="J1151">
        <v>14.973699569702148</v>
      </c>
      <c r="K1151">
        <v>20.466999999999999</v>
      </c>
      <c r="L1151">
        <v>24.8828</v>
      </c>
      <c r="M1151">
        <v>28.169</v>
      </c>
      <c r="N1151">
        <v>17.557680000000001</v>
      </c>
    </row>
    <row r="1152" spans="1:14" x14ac:dyDescent="0.35">
      <c r="A1152" s="3">
        <v>3726</v>
      </c>
      <c r="B1152">
        <v>27.175799999999999</v>
      </c>
      <c r="C1152">
        <v>24.0716</v>
      </c>
      <c r="D1152">
        <v>20.830200000000001</v>
      </c>
      <c r="E1152">
        <v>14.117600440979004</v>
      </c>
      <c r="F1152">
        <v>9.4660100000000007</v>
      </c>
      <c r="G1152">
        <v>6.9836499999999999</v>
      </c>
      <c r="H1152">
        <v>7.8074300000000001</v>
      </c>
      <c r="I1152">
        <v>11.132300000000001</v>
      </c>
      <c r="J1152">
        <v>15.032999992370605</v>
      </c>
      <c r="K1152">
        <v>20.418399999999998</v>
      </c>
      <c r="L1152">
        <v>24.6005</v>
      </c>
      <c r="M1152">
        <v>28.039300000000001</v>
      </c>
      <c r="N1152">
        <v>17.47298</v>
      </c>
    </row>
    <row r="1153" spans="1:14" x14ac:dyDescent="0.35">
      <c r="A1153" s="3">
        <v>3727</v>
      </c>
      <c r="B1153">
        <v>27.514399999999998</v>
      </c>
      <c r="C1153">
        <v>24.235099999999999</v>
      </c>
      <c r="D1153">
        <v>21.0032</v>
      </c>
      <c r="E1153">
        <v>14.580300331115723</v>
      </c>
      <c r="F1153">
        <v>9.8812599999999993</v>
      </c>
      <c r="G1153">
        <v>7.3183199999999999</v>
      </c>
      <c r="H1153">
        <v>8.1129899999999999</v>
      </c>
      <c r="I1153">
        <v>11.4405</v>
      </c>
      <c r="J1153">
        <v>15.208900451660156</v>
      </c>
      <c r="K1153">
        <v>20.750900000000001</v>
      </c>
      <c r="L1153">
        <v>25.019500000000001</v>
      </c>
      <c r="M1153">
        <v>28.4283</v>
      </c>
      <c r="N1153">
        <v>17.791139999999999</v>
      </c>
    </row>
    <row r="1154" spans="1:14" x14ac:dyDescent="0.35">
      <c r="A1154" s="3">
        <v>3728</v>
      </c>
      <c r="B1154">
        <v>27.5839</v>
      </c>
      <c r="C1154">
        <v>24.118099999999998</v>
      </c>
      <c r="D1154">
        <v>21.015000000000001</v>
      </c>
      <c r="E1154">
        <v>14.438199996948242</v>
      </c>
      <c r="F1154">
        <v>9.7443600000000004</v>
      </c>
      <c r="G1154">
        <v>7.2772500000000004</v>
      </c>
      <c r="H1154">
        <v>8.1526800000000001</v>
      </c>
      <c r="I1154">
        <v>11.527900000000001</v>
      </c>
      <c r="J1154">
        <v>15.357700347900391</v>
      </c>
      <c r="K1154">
        <v>20.8047</v>
      </c>
      <c r="L1154">
        <v>25.0855</v>
      </c>
      <c r="M1154">
        <v>28.58</v>
      </c>
      <c r="N1154">
        <v>17.807110000000002</v>
      </c>
    </row>
    <row r="1155" spans="1:14" x14ac:dyDescent="0.35">
      <c r="A1155" s="3">
        <v>3730</v>
      </c>
      <c r="B1155">
        <v>27.709399999999999</v>
      </c>
      <c r="C1155">
        <v>23.915900000000001</v>
      </c>
      <c r="D1155">
        <v>20.969000000000001</v>
      </c>
      <c r="E1155">
        <v>14.636899948120117</v>
      </c>
      <c r="F1155">
        <v>9.8910900000000002</v>
      </c>
      <c r="G1155">
        <v>7.3892699999999998</v>
      </c>
      <c r="H1155">
        <v>8.3058899999999998</v>
      </c>
      <c r="I1155">
        <v>11.707700000000001</v>
      </c>
      <c r="J1155">
        <v>15.633999824523926</v>
      </c>
      <c r="K1155">
        <v>20.975899999999999</v>
      </c>
      <c r="L1155">
        <v>25.136900000000001</v>
      </c>
      <c r="M1155">
        <v>28.792999999999999</v>
      </c>
      <c r="N1155">
        <v>17.922080000000001</v>
      </c>
    </row>
    <row r="1156" spans="1:14" x14ac:dyDescent="0.35">
      <c r="A1156" s="3">
        <v>3732</v>
      </c>
      <c r="B1156">
        <v>27.1632</v>
      </c>
      <c r="C1156">
        <v>23.921900000000001</v>
      </c>
      <c r="D1156">
        <v>20.386199999999999</v>
      </c>
      <c r="E1156">
        <v>13.690099716186523</v>
      </c>
      <c r="F1156">
        <v>9.1418700000000008</v>
      </c>
      <c r="G1156">
        <v>6.5387899999999997</v>
      </c>
      <c r="H1156">
        <v>7.6051000000000002</v>
      </c>
      <c r="I1156">
        <v>11.041</v>
      </c>
      <c r="J1156">
        <v>14.828100204467773</v>
      </c>
      <c r="K1156">
        <v>20.235900000000001</v>
      </c>
      <c r="L1156">
        <v>24.707699999999999</v>
      </c>
      <c r="M1156">
        <v>28.3093</v>
      </c>
      <c r="N1156">
        <v>17.297429999999999</v>
      </c>
    </row>
    <row r="1157" spans="1:14" x14ac:dyDescent="0.35">
      <c r="A1157" s="3">
        <v>3733</v>
      </c>
      <c r="B1157">
        <v>26.692299999999999</v>
      </c>
      <c r="C1157">
        <v>23.511199999999999</v>
      </c>
      <c r="D1157">
        <v>20.085999999999999</v>
      </c>
      <c r="E1157">
        <v>13.446800231933594</v>
      </c>
      <c r="F1157">
        <v>8.7473200000000002</v>
      </c>
      <c r="G1157">
        <v>6.1963800000000004</v>
      </c>
      <c r="H1157">
        <v>7.2062999999999997</v>
      </c>
      <c r="I1157">
        <v>10.606199999999999</v>
      </c>
      <c r="J1157">
        <v>14.267499923706055</v>
      </c>
      <c r="K1157">
        <v>19.7546</v>
      </c>
      <c r="L1157">
        <v>24.2895</v>
      </c>
      <c r="M1157">
        <v>27.958100000000002</v>
      </c>
      <c r="N1157">
        <v>16.896850000000001</v>
      </c>
    </row>
    <row r="1158" spans="1:14" x14ac:dyDescent="0.35">
      <c r="A1158" s="3">
        <v>3735</v>
      </c>
      <c r="B1158">
        <v>27.011900000000001</v>
      </c>
      <c r="C1158">
        <v>23.826699999999999</v>
      </c>
      <c r="D1158">
        <v>20.1617</v>
      </c>
      <c r="E1158">
        <v>13.641300201416016</v>
      </c>
      <c r="F1158">
        <v>8.9546799999999998</v>
      </c>
      <c r="G1158">
        <v>6.5174899999999996</v>
      </c>
      <c r="H1158">
        <v>7.4433800000000003</v>
      </c>
      <c r="I1158">
        <v>10.7393</v>
      </c>
      <c r="J1158">
        <v>14.501299858093262</v>
      </c>
      <c r="K1158">
        <v>19.9665</v>
      </c>
      <c r="L1158">
        <v>24.1724</v>
      </c>
      <c r="M1158">
        <v>28.2</v>
      </c>
      <c r="N1158">
        <v>17.094719999999999</v>
      </c>
    </row>
    <row r="1159" spans="1:14" x14ac:dyDescent="0.35">
      <c r="A1159" s="3">
        <v>3737</v>
      </c>
      <c r="B1159">
        <v>25.752800000000001</v>
      </c>
      <c r="C1159">
        <v>22.6844</v>
      </c>
      <c r="D1159">
        <v>19.389399999999998</v>
      </c>
      <c r="E1159">
        <v>13.032699584960938</v>
      </c>
      <c r="F1159">
        <v>8.3651400000000002</v>
      </c>
      <c r="G1159">
        <v>5.91371</v>
      </c>
      <c r="H1159">
        <v>6.6950099999999999</v>
      </c>
      <c r="I1159">
        <v>9.7389299999999999</v>
      </c>
      <c r="J1159">
        <v>13.742600440979004</v>
      </c>
      <c r="K1159">
        <v>18.7349</v>
      </c>
      <c r="L1159">
        <v>23.041699999999999</v>
      </c>
      <c r="M1159">
        <v>27.256399999999999</v>
      </c>
      <c r="N1159">
        <v>16.195640000000001</v>
      </c>
    </row>
    <row r="1160" spans="1:14" x14ac:dyDescent="0.35">
      <c r="A1160" s="3">
        <v>3739</v>
      </c>
      <c r="B1160">
        <v>26.658799999999999</v>
      </c>
      <c r="C1160">
        <v>23.429300000000001</v>
      </c>
      <c r="D1160">
        <v>20.0181</v>
      </c>
      <c r="E1160">
        <v>13.451800346374512</v>
      </c>
      <c r="F1160">
        <v>8.6382100000000008</v>
      </c>
      <c r="G1160">
        <v>6.1977099999999998</v>
      </c>
      <c r="H1160">
        <v>7.2126299999999999</v>
      </c>
      <c r="I1160">
        <v>10.5236</v>
      </c>
      <c r="J1160">
        <v>14.162699699401855</v>
      </c>
      <c r="K1160">
        <v>19.508600000000001</v>
      </c>
      <c r="L1160">
        <v>23.899799999999999</v>
      </c>
      <c r="M1160">
        <v>28.0929</v>
      </c>
      <c r="N1160">
        <v>16.816179999999999</v>
      </c>
    </row>
    <row r="1161" spans="1:14" x14ac:dyDescent="0.35">
      <c r="A1161" s="3">
        <v>3740</v>
      </c>
      <c r="B1161">
        <v>26.0989</v>
      </c>
      <c r="C1161">
        <v>22.9558</v>
      </c>
      <c r="D1161">
        <v>19.537400000000002</v>
      </c>
      <c r="E1161">
        <v>13.148500442504883</v>
      </c>
      <c r="F1161">
        <v>8.5644500000000008</v>
      </c>
      <c r="G1161">
        <v>6.0594900000000003</v>
      </c>
      <c r="H1161">
        <v>7.0444399999999998</v>
      </c>
      <c r="I1161">
        <v>10.1775</v>
      </c>
      <c r="J1161">
        <v>13.848299980163574</v>
      </c>
      <c r="K1161">
        <v>19.2316</v>
      </c>
      <c r="L1161">
        <v>23.447500000000002</v>
      </c>
      <c r="M1161">
        <v>27.6327</v>
      </c>
      <c r="N1161">
        <v>16.47888</v>
      </c>
    </row>
    <row r="1162" spans="1:14" x14ac:dyDescent="0.35">
      <c r="A1162" s="3">
        <v>3741</v>
      </c>
      <c r="B1162">
        <v>24.3477</v>
      </c>
      <c r="C1162">
        <v>21.681699999999999</v>
      </c>
      <c r="D1162">
        <v>18.2255</v>
      </c>
      <c r="E1162">
        <v>12.552700042724609</v>
      </c>
      <c r="F1162">
        <v>7.95939</v>
      </c>
      <c r="G1162">
        <v>5.4178899999999999</v>
      </c>
      <c r="H1162">
        <v>6.0514200000000002</v>
      </c>
      <c r="I1162">
        <v>9.4933200000000006</v>
      </c>
      <c r="J1162">
        <v>13.80679988861084</v>
      </c>
      <c r="K1162">
        <v>18.435500000000001</v>
      </c>
      <c r="L1162">
        <v>22.303999999999998</v>
      </c>
      <c r="M1162">
        <v>26.086099999999998</v>
      </c>
      <c r="N1162">
        <v>15.53017</v>
      </c>
    </row>
    <row r="1163" spans="1:14" x14ac:dyDescent="0.35">
      <c r="A1163" s="3">
        <v>3744</v>
      </c>
      <c r="B1163">
        <v>26.002099999999999</v>
      </c>
      <c r="C1163">
        <v>22.938500000000001</v>
      </c>
      <c r="D1163">
        <v>19.3871</v>
      </c>
      <c r="E1163">
        <v>13.224800109863281</v>
      </c>
      <c r="F1163">
        <v>8.5828100000000003</v>
      </c>
      <c r="G1163">
        <v>6.0139800000000001</v>
      </c>
      <c r="H1163">
        <v>6.93628</v>
      </c>
      <c r="I1163">
        <v>10.1213</v>
      </c>
      <c r="J1163">
        <v>13.640600204467773</v>
      </c>
      <c r="K1163">
        <v>19.071100000000001</v>
      </c>
      <c r="L1163">
        <v>23.357600000000001</v>
      </c>
      <c r="M1163">
        <v>27.588200000000001</v>
      </c>
      <c r="N1163">
        <v>16.405360000000002</v>
      </c>
    </row>
    <row r="1164" spans="1:14" x14ac:dyDescent="0.35">
      <c r="A1164" s="3">
        <v>3746</v>
      </c>
      <c r="B1164">
        <v>27.0016</v>
      </c>
      <c r="C1164">
        <v>23.619599999999998</v>
      </c>
      <c r="D1164">
        <v>20.539200000000001</v>
      </c>
      <c r="E1164">
        <v>13.98859977722168</v>
      </c>
      <c r="F1164">
        <v>9.1715900000000001</v>
      </c>
      <c r="G1164">
        <v>6.7263799999999998</v>
      </c>
      <c r="H1164">
        <v>7.8148499999999999</v>
      </c>
      <c r="I1164">
        <v>11.248699999999999</v>
      </c>
      <c r="J1164">
        <v>15.126999855041504</v>
      </c>
      <c r="K1164">
        <v>20.1753</v>
      </c>
      <c r="L1164">
        <v>24.068000000000001</v>
      </c>
      <c r="M1164">
        <v>28.006</v>
      </c>
      <c r="N1164">
        <v>17.290569999999999</v>
      </c>
    </row>
    <row r="1165" spans="1:14" x14ac:dyDescent="0.35">
      <c r="A1165" s="3">
        <v>3747</v>
      </c>
      <c r="B1165">
        <v>26.957999999999998</v>
      </c>
      <c r="C1165">
        <v>23.3642</v>
      </c>
      <c r="D1165">
        <v>20.194199999999999</v>
      </c>
      <c r="E1165">
        <v>13.627300262451172</v>
      </c>
      <c r="F1165">
        <v>8.9096100000000007</v>
      </c>
      <c r="G1165">
        <v>6.4930300000000001</v>
      </c>
      <c r="H1165">
        <v>7.4817900000000002</v>
      </c>
      <c r="I1165">
        <v>10.8315</v>
      </c>
      <c r="J1165">
        <v>14.378899574279785</v>
      </c>
      <c r="K1165">
        <v>19.743099999999998</v>
      </c>
      <c r="L1165">
        <v>24.001100000000001</v>
      </c>
      <c r="M1165">
        <v>28.054600000000001</v>
      </c>
      <c r="N1165">
        <v>17.00311</v>
      </c>
    </row>
    <row r="1166" spans="1:14" x14ac:dyDescent="0.35">
      <c r="A1166" s="3">
        <v>3749</v>
      </c>
      <c r="B1166">
        <v>27.124700000000001</v>
      </c>
      <c r="C1166">
        <v>23.5425</v>
      </c>
      <c r="D1166">
        <v>20.217600000000001</v>
      </c>
      <c r="E1166">
        <v>13.686599731445313</v>
      </c>
      <c r="F1166">
        <v>9.0777800000000006</v>
      </c>
      <c r="G1166">
        <v>6.5104100000000003</v>
      </c>
      <c r="H1166">
        <v>7.4446300000000001</v>
      </c>
      <c r="I1166">
        <v>10.822800000000001</v>
      </c>
      <c r="J1166">
        <v>14.502799987792969</v>
      </c>
      <c r="K1166">
        <v>19.832599999999999</v>
      </c>
      <c r="L1166">
        <v>24.354600000000001</v>
      </c>
      <c r="M1166">
        <v>28.1128</v>
      </c>
      <c r="N1166">
        <v>17.10249</v>
      </c>
    </row>
    <row r="1167" spans="1:14" x14ac:dyDescent="0.35">
      <c r="A1167" s="3">
        <v>3750</v>
      </c>
      <c r="B1167">
        <v>23.9404</v>
      </c>
      <c r="C1167">
        <v>21.354600000000001</v>
      </c>
      <c r="D1167">
        <v>17.157599999999999</v>
      </c>
      <c r="E1167">
        <v>11.520400047302246</v>
      </c>
      <c r="F1167">
        <v>7.4633099999999999</v>
      </c>
      <c r="G1167">
        <v>6.0208000000000004</v>
      </c>
      <c r="H1167">
        <v>6.8216000000000001</v>
      </c>
      <c r="I1167">
        <v>10.1305</v>
      </c>
      <c r="J1167">
        <v>13.343999862670898</v>
      </c>
      <c r="K1167">
        <v>17.489799999999999</v>
      </c>
      <c r="L1167">
        <v>21.466999999999999</v>
      </c>
      <c r="M1167">
        <v>24.370200000000001</v>
      </c>
      <c r="N1167">
        <v>15.090020000000001</v>
      </c>
    </row>
    <row r="1168" spans="1:14" x14ac:dyDescent="0.35">
      <c r="A1168" s="3">
        <v>3751</v>
      </c>
      <c r="B1168">
        <v>24.090299999999999</v>
      </c>
      <c r="C1168">
        <v>21.392399999999999</v>
      </c>
      <c r="D1168">
        <v>17.088200000000001</v>
      </c>
      <c r="E1168">
        <v>11.439000129699707</v>
      </c>
      <c r="F1168">
        <v>7.4805700000000002</v>
      </c>
      <c r="G1168">
        <v>5.9498100000000003</v>
      </c>
      <c r="H1168">
        <v>6.7104900000000001</v>
      </c>
      <c r="I1168">
        <v>10.1401</v>
      </c>
      <c r="J1168">
        <v>13.318300247192383</v>
      </c>
      <c r="K1168">
        <v>17.350200000000001</v>
      </c>
      <c r="L1168">
        <v>21.472300000000001</v>
      </c>
      <c r="M1168">
        <v>24.232099999999999</v>
      </c>
      <c r="N1168">
        <v>15.05531</v>
      </c>
    </row>
    <row r="1169" spans="1:14" x14ac:dyDescent="0.35">
      <c r="A1169" s="3">
        <v>3752</v>
      </c>
      <c r="B1169">
        <v>23.8202</v>
      </c>
      <c r="C1169">
        <v>21.194900000000001</v>
      </c>
      <c r="D1169">
        <v>16.954899999999999</v>
      </c>
      <c r="E1169">
        <v>11.350600242614746</v>
      </c>
      <c r="F1169">
        <v>7.3823600000000003</v>
      </c>
      <c r="G1169">
        <v>5.9428400000000003</v>
      </c>
      <c r="H1169">
        <v>6.6985999999999999</v>
      </c>
      <c r="I1169">
        <v>10.047800000000001</v>
      </c>
      <c r="J1169">
        <v>13.227899551391602</v>
      </c>
      <c r="K1169">
        <v>17.27</v>
      </c>
      <c r="L1169">
        <v>21.525700000000001</v>
      </c>
      <c r="M1169">
        <v>24.109200000000001</v>
      </c>
      <c r="N1169">
        <v>14.960419999999999</v>
      </c>
    </row>
    <row r="1170" spans="1:14" x14ac:dyDescent="0.35">
      <c r="A1170" s="3">
        <v>3753</v>
      </c>
      <c r="B1170">
        <v>24.3367</v>
      </c>
      <c r="C1170">
        <v>21.604800000000001</v>
      </c>
      <c r="D1170">
        <v>17.4618</v>
      </c>
      <c r="E1170">
        <v>11.749899864196777</v>
      </c>
      <c r="F1170">
        <v>7.6088500000000003</v>
      </c>
      <c r="G1170">
        <v>5.8932900000000004</v>
      </c>
      <c r="H1170">
        <v>6.7212500000000004</v>
      </c>
      <c r="I1170">
        <v>10.288399999999999</v>
      </c>
      <c r="J1170">
        <v>13.511799812316895</v>
      </c>
      <c r="K1170">
        <v>17.6357</v>
      </c>
      <c r="L1170">
        <v>21.558599999999998</v>
      </c>
      <c r="M1170">
        <v>24.607600000000001</v>
      </c>
      <c r="N1170">
        <v>15.24822</v>
      </c>
    </row>
    <row r="1171" spans="1:14" x14ac:dyDescent="0.35">
      <c r="A1171" s="3">
        <v>3754</v>
      </c>
      <c r="B1171">
        <v>23.855799999999999</v>
      </c>
      <c r="C1171">
        <v>21.2622</v>
      </c>
      <c r="D1171">
        <v>17.005700000000001</v>
      </c>
      <c r="E1171">
        <v>11.385600090026855</v>
      </c>
      <c r="F1171">
        <v>7.3975099999999996</v>
      </c>
      <c r="G1171">
        <v>5.9085400000000003</v>
      </c>
      <c r="H1171">
        <v>6.6796499999999996</v>
      </c>
      <c r="I1171">
        <v>10.0678</v>
      </c>
      <c r="J1171">
        <v>13.229900360107422</v>
      </c>
      <c r="K1171">
        <v>17.293099999999999</v>
      </c>
      <c r="L1171">
        <v>21.381499999999999</v>
      </c>
      <c r="M1171">
        <v>24.041799999999999</v>
      </c>
      <c r="N1171">
        <v>14.95909</v>
      </c>
    </row>
    <row r="1172" spans="1:14" x14ac:dyDescent="0.35">
      <c r="A1172" s="3">
        <v>3755</v>
      </c>
      <c r="B1172">
        <v>23.6248</v>
      </c>
      <c r="C1172">
        <v>21.0532</v>
      </c>
      <c r="D1172">
        <v>16.805499999999999</v>
      </c>
      <c r="E1172">
        <v>11.303199768066406</v>
      </c>
      <c r="F1172">
        <v>7.2775299999999996</v>
      </c>
      <c r="G1172">
        <v>5.7035200000000001</v>
      </c>
      <c r="H1172">
        <v>6.4132499999999997</v>
      </c>
      <c r="I1172">
        <v>9.8570499999999992</v>
      </c>
      <c r="J1172">
        <v>12.997699737548828</v>
      </c>
      <c r="K1172">
        <v>16.861699999999999</v>
      </c>
      <c r="L1172">
        <v>20.878799999999998</v>
      </c>
      <c r="M1172">
        <v>23.6662</v>
      </c>
      <c r="N1172">
        <v>14.70354</v>
      </c>
    </row>
    <row r="1173" spans="1:14" x14ac:dyDescent="0.35">
      <c r="A1173" s="3">
        <v>3756</v>
      </c>
      <c r="B1173">
        <v>24.545300000000001</v>
      </c>
      <c r="C1173">
        <v>21.852499999999999</v>
      </c>
      <c r="D1173">
        <v>17.763200000000001</v>
      </c>
      <c r="E1173">
        <v>11.976900100708008</v>
      </c>
      <c r="F1173">
        <v>7.7115499999999999</v>
      </c>
      <c r="G1173">
        <v>5.90787</v>
      </c>
      <c r="H1173">
        <v>6.6395499999999998</v>
      </c>
      <c r="I1173">
        <v>10.358700000000001</v>
      </c>
      <c r="J1173">
        <v>13.653800010681152</v>
      </c>
      <c r="K1173">
        <v>17.8276</v>
      </c>
      <c r="L1173">
        <v>21.921500000000002</v>
      </c>
      <c r="M1173">
        <v>24.883500000000002</v>
      </c>
      <c r="N1173">
        <v>15.420159999999999</v>
      </c>
    </row>
    <row r="1174" spans="1:14" x14ac:dyDescent="0.35">
      <c r="A1174" s="3">
        <v>3757</v>
      </c>
      <c r="B1174">
        <v>24.6968</v>
      </c>
      <c r="C1174">
        <v>21.527100000000001</v>
      </c>
      <c r="D1174">
        <v>17.408200000000001</v>
      </c>
      <c r="E1174">
        <v>11.837200164794922</v>
      </c>
      <c r="F1174">
        <v>7.4427599999999998</v>
      </c>
      <c r="G1174">
        <v>5.4608299999999996</v>
      </c>
      <c r="H1174">
        <v>6.3035399999999999</v>
      </c>
      <c r="I1174">
        <v>9.9835200000000004</v>
      </c>
      <c r="J1174">
        <v>13.245499610900879</v>
      </c>
      <c r="K1174">
        <v>17.6083</v>
      </c>
      <c r="L1174">
        <v>22.126200000000001</v>
      </c>
      <c r="M1174">
        <v>24.515799999999999</v>
      </c>
      <c r="N1174">
        <v>15.179650000000001</v>
      </c>
    </row>
    <row r="1175" spans="1:14" x14ac:dyDescent="0.35">
      <c r="A1175" s="3">
        <v>3758</v>
      </c>
      <c r="B1175">
        <v>25.494900000000001</v>
      </c>
      <c r="C1175">
        <v>22.469899999999999</v>
      </c>
      <c r="D1175">
        <v>18.442900000000002</v>
      </c>
      <c r="E1175">
        <v>12.258000373840332</v>
      </c>
      <c r="F1175">
        <v>7.8910499999999999</v>
      </c>
      <c r="G1175">
        <v>5.81318</v>
      </c>
      <c r="H1175">
        <v>6.6847700000000003</v>
      </c>
      <c r="I1175">
        <v>10.3377</v>
      </c>
      <c r="J1175">
        <v>13.964200019836426</v>
      </c>
      <c r="K1175">
        <v>18.435600000000001</v>
      </c>
      <c r="L1175">
        <v>22.556100000000001</v>
      </c>
      <c r="M1175">
        <v>25.650700000000001</v>
      </c>
      <c r="N1175">
        <v>15.83325</v>
      </c>
    </row>
    <row r="1176" spans="1:14" x14ac:dyDescent="0.35">
      <c r="A1176" s="3">
        <v>3759</v>
      </c>
      <c r="B1176">
        <v>23.604199999999999</v>
      </c>
      <c r="C1176">
        <v>20.882400000000001</v>
      </c>
      <c r="D1176">
        <v>16.742899999999999</v>
      </c>
      <c r="E1176">
        <v>11.21660041809082</v>
      </c>
      <c r="F1176">
        <v>7.19069</v>
      </c>
      <c r="G1176">
        <v>5.7771299999999997</v>
      </c>
      <c r="H1176">
        <v>6.5267799999999996</v>
      </c>
      <c r="I1176">
        <v>9.7447300000000006</v>
      </c>
      <c r="J1176">
        <v>12.908300399780273</v>
      </c>
      <c r="K1176">
        <v>16.6922</v>
      </c>
      <c r="L1176">
        <v>21.0776</v>
      </c>
      <c r="M1176">
        <v>23.5762</v>
      </c>
      <c r="N1176">
        <v>14.66164</v>
      </c>
    </row>
    <row r="1177" spans="1:14" x14ac:dyDescent="0.35">
      <c r="A1177" s="3">
        <v>3760</v>
      </c>
      <c r="B1177">
        <v>23.4773</v>
      </c>
      <c r="C1177">
        <v>20.755199999999999</v>
      </c>
      <c r="D1177">
        <v>16.690100000000001</v>
      </c>
      <c r="E1177">
        <v>11.245400428771973</v>
      </c>
      <c r="F1177">
        <v>7.2033100000000001</v>
      </c>
      <c r="G1177">
        <v>5.7278900000000004</v>
      </c>
      <c r="H1177">
        <v>6.4171800000000001</v>
      </c>
      <c r="I1177">
        <v>9.7061299999999999</v>
      </c>
      <c r="J1177">
        <v>12.776800155639648</v>
      </c>
      <c r="K1177">
        <v>16.5916</v>
      </c>
      <c r="L1177">
        <v>20.988600000000002</v>
      </c>
      <c r="M1177">
        <v>23.4603</v>
      </c>
      <c r="N1177">
        <v>14.586650000000001</v>
      </c>
    </row>
    <row r="1178" spans="1:14" x14ac:dyDescent="0.35">
      <c r="A1178" s="3">
        <v>3761</v>
      </c>
      <c r="B1178">
        <v>23.561</v>
      </c>
      <c r="C1178">
        <v>20.747800000000002</v>
      </c>
      <c r="D1178">
        <v>16.7014</v>
      </c>
      <c r="E1178">
        <v>11.285799980163574</v>
      </c>
      <c r="F1178">
        <v>7.2130400000000003</v>
      </c>
      <c r="G1178">
        <v>5.5183900000000001</v>
      </c>
      <c r="H1178">
        <v>6.2858299999999998</v>
      </c>
      <c r="I1178">
        <v>9.6116700000000002</v>
      </c>
      <c r="J1178">
        <v>12.789199829101563</v>
      </c>
      <c r="K1178">
        <v>16.631599999999999</v>
      </c>
      <c r="L1178">
        <v>21.022300000000001</v>
      </c>
      <c r="M1178">
        <v>23.427800000000001</v>
      </c>
      <c r="N1178">
        <v>14.566319999999999</v>
      </c>
    </row>
    <row r="1179" spans="1:14" x14ac:dyDescent="0.35">
      <c r="A1179" s="3">
        <v>3763</v>
      </c>
      <c r="B1179">
        <v>24.015599999999999</v>
      </c>
      <c r="C1179">
        <v>21.182700000000001</v>
      </c>
      <c r="D1179">
        <v>16.868099999999998</v>
      </c>
      <c r="E1179">
        <v>11.436300277709961</v>
      </c>
      <c r="F1179">
        <v>7.2698299999999998</v>
      </c>
      <c r="G1179">
        <v>5.3320699999999999</v>
      </c>
      <c r="H1179">
        <v>6.1878700000000002</v>
      </c>
      <c r="I1179">
        <v>9.8171599999999994</v>
      </c>
      <c r="J1179">
        <v>12.848099708557129</v>
      </c>
      <c r="K1179">
        <v>17.0749</v>
      </c>
      <c r="L1179">
        <v>21.311599999999999</v>
      </c>
      <c r="M1179">
        <v>23.792899999999999</v>
      </c>
      <c r="N1179">
        <v>14.761430000000001</v>
      </c>
    </row>
    <row r="1180" spans="1:14" x14ac:dyDescent="0.35">
      <c r="A1180" s="3">
        <v>3764</v>
      </c>
      <c r="B1180">
        <v>26.052499999999998</v>
      </c>
      <c r="C1180">
        <v>23.1739</v>
      </c>
      <c r="D1180">
        <v>18.979900000000001</v>
      </c>
      <c r="E1180">
        <v>12.639200210571289</v>
      </c>
      <c r="F1180">
        <v>8.3381100000000004</v>
      </c>
      <c r="G1180">
        <v>5.9811899999999998</v>
      </c>
      <c r="H1180">
        <v>6.74221</v>
      </c>
      <c r="I1180">
        <v>10.6052</v>
      </c>
      <c r="J1180">
        <v>14.263299942016602</v>
      </c>
      <c r="K1180">
        <v>18.958300000000001</v>
      </c>
      <c r="L1180">
        <v>23.437799999999999</v>
      </c>
      <c r="M1180">
        <v>26.636800000000001</v>
      </c>
      <c r="N1180">
        <v>16.31737</v>
      </c>
    </row>
    <row r="1181" spans="1:14" x14ac:dyDescent="0.35">
      <c r="A1181" s="3">
        <v>3765</v>
      </c>
      <c r="B1181">
        <v>23.749300000000002</v>
      </c>
      <c r="C1181">
        <v>20.996300000000002</v>
      </c>
      <c r="D1181">
        <v>16.517700000000001</v>
      </c>
      <c r="E1181">
        <v>11.002499580383301</v>
      </c>
      <c r="F1181">
        <v>7.1497200000000003</v>
      </c>
      <c r="G1181">
        <v>5.7720200000000004</v>
      </c>
      <c r="H1181">
        <v>6.4459799999999996</v>
      </c>
      <c r="I1181">
        <v>9.6561299999999992</v>
      </c>
      <c r="J1181">
        <v>12.601699829101563</v>
      </c>
      <c r="K1181">
        <v>16.481100000000001</v>
      </c>
      <c r="L1181">
        <v>20.907299999999999</v>
      </c>
      <c r="M1181">
        <v>23.554600000000001</v>
      </c>
      <c r="N1181">
        <v>14.56953</v>
      </c>
    </row>
    <row r="1182" spans="1:14" x14ac:dyDescent="0.35">
      <c r="A1182" s="3">
        <v>3766</v>
      </c>
      <c r="B1182">
        <v>23.749300000000002</v>
      </c>
      <c r="C1182">
        <v>20.996300000000002</v>
      </c>
      <c r="D1182">
        <v>16.517700000000001</v>
      </c>
      <c r="E1182">
        <v>11.002499580383301</v>
      </c>
      <c r="F1182">
        <v>7.1497200000000003</v>
      </c>
      <c r="G1182">
        <v>5.7720200000000004</v>
      </c>
      <c r="H1182">
        <v>6.4459799999999996</v>
      </c>
      <c r="I1182">
        <v>9.6561299999999992</v>
      </c>
      <c r="J1182">
        <v>12.601699829101563</v>
      </c>
      <c r="K1182">
        <v>16.481100000000001</v>
      </c>
      <c r="L1182">
        <v>20.907299999999999</v>
      </c>
      <c r="M1182">
        <v>23.554600000000001</v>
      </c>
      <c r="N1182">
        <v>14.56953</v>
      </c>
    </row>
    <row r="1183" spans="1:14" x14ac:dyDescent="0.35">
      <c r="A1183" s="3">
        <v>3767</v>
      </c>
      <c r="B1183">
        <v>23.582599999999999</v>
      </c>
      <c r="C1183">
        <v>20.720400000000001</v>
      </c>
      <c r="D1183">
        <v>16.2699</v>
      </c>
      <c r="E1183">
        <v>10.935400009155273</v>
      </c>
      <c r="F1183">
        <v>7.0344899999999999</v>
      </c>
      <c r="G1183">
        <v>5.6341999999999999</v>
      </c>
      <c r="H1183">
        <v>6.3815200000000001</v>
      </c>
      <c r="I1183">
        <v>9.5910799999999998</v>
      </c>
      <c r="J1183">
        <v>12.600299835205078</v>
      </c>
      <c r="K1183">
        <v>16.449400000000001</v>
      </c>
      <c r="L1183">
        <v>20.856000000000002</v>
      </c>
      <c r="M1183">
        <v>23.3354</v>
      </c>
      <c r="N1183">
        <v>14.44922</v>
      </c>
    </row>
    <row r="1184" spans="1:14" x14ac:dyDescent="0.35">
      <c r="A1184" s="3">
        <v>3770</v>
      </c>
      <c r="B1184">
        <v>23.736999999999998</v>
      </c>
      <c r="C1184">
        <v>21.0608</v>
      </c>
      <c r="D1184">
        <v>16.572800000000001</v>
      </c>
      <c r="E1184">
        <v>11.228400230407715</v>
      </c>
      <c r="F1184">
        <v>7.2159199999999997</v>
      </c>
      <c r="G1184">
        <v>5.7342700000000004</v>
      </c>
      <c r="H1184">
        <v>6.4281899999999998</v>
      </c>
      <c r="I1184">
        <v>9.6447699999999994</v>
      </c>
      <c r="J1184">
        <v>12.427800178527832</v>
      </c>
      <c r="K1184">
        <v>16.643999999999998</v>
      </c>
      <c r="L1184">
        <v>21.101500000000001</v>
      </c>
      <c r="M1184">
        <v>23.7532</v>
      </c>
      <c r="N1184">
        <v>14.629049999999999</v>
      </c>
    </row>
    <row r="1185" spans="1:14" x14ac:dyDescent="0.35">
      <c r="A1185" s="3">
        <v>3775</v>
      </c>
      <c r="B1185">
        <v>23.735800000000001</v>
      </c>
      <c r="C1185">
        <v>20.871400000000001</v>
      </c>
      <c r="D1185">
        <v>16.593499999999999</v>
      </c>
      <c r="E1185">
        <v>11.260100364685059</v>
      </c>
      <c r="F1185">
        <v>7.2490199999999998</v>
      </c>
      <c r="G1185">
        <v>5.4247500000000004</v>
      </c>
      <c r="H1185">
        <v>6.1043099999999999</v>
      </c>
      <c r="I1185">
        <v>9.66371</v>
      </c>
      <c r="J1185">
        <v>12.656499862670898</v>
      </c>
      <c r="K1185">
        <v>16.773499999999999</v>
      </c>
      <c r="L1185">
        <v>21.041499999999999</v>
      </c>
      <c r="M1185">
        <v>23.432700000000001</v>
      </c>
      <c r="N1185">
        <v>14.56723</v>
      </c>
    </row>
    <row r="1186" spans="1:14" x14ac:dyDescent="0.35">
      <c r="A1186" s="3">
        <v>3777</v>
      </c>
      <c r="B1186">
        <v>23.6357</v>
      </c>
      <c r="C1186">
        <v>20.778400000000001</v>
      </c>
      <c r="D1186">
        <v>16.41</v>
      </c>
      <c r="E1186">
        <v>11.177900314331055</v>
      </c>
      <c r="F1186">
        <v>6.9896599999999998</v>
      </c>
      <c r="G1186">
        <v>5.1376299999999997</v>
      </c>
      <c r="H1186">
        <v>5.9728000000000003</v>
      </c>
      <c r="I1186">
        <v>9.2978299999999994</v>
      </c>
      <c r="J1186">
        <v>12.332799911499023</v>
      </c>
      <c r="K1186">
        <v>16.461300000000001</v>
      </c>
      <c r="L1186">
        <v>20.838100000000001</v>
      </c>
      <c r="M1186">
        <v>23.061499999999999</v>
      </c>
      <c r="N1186">
        <v>14.341139999999999</v>
      </c>
    </row>
    <row r="1187" spans="1:14" x14ac:dyDescent="0.35">
      <c r="A1187" s="3">
        <v>3778</v>
      </c>
      <c r="B1187">
        <v>25.024999999999999</v>
      </c>
      <c r="C1187">
        <v>22.2181</v>
      </c>
      <c r="D1187">
        <v>17.533999999999999</v>
      </c>
      <c r="E1187">
        <v>11.802200317382813</v>
      </c>
      <c r="F1187">
        <v>7.5087299999999999</v>
      </c>
      <c r="G1187">
        <v>5.2173800000000004</v>
      </c>
      <c r="H1187">
        <v>6.0436100000000001</v>
      </c>
      <c r="I1187">
        <v>9.2730399999999999</v>
      </c>
      <c r="J1187">
        <v>12.597200393676758</v>
      </c>
      <c r="K1187">
        <v>17.225300000000001</v>
      </c>
      <c r="L1187">
        <v>21.708600000000001</v>
      </c>
      <c r="M1187">
        <v>25.402100000000001</v>
      </c>
      <c r="N1187">
        <v>15.12961</v>
      </c>
    </row>
    <row r="1188" spans="1:14" x14ac:dyDescent="0.35">
      <c r="A1188" s="3">
        <v>3779</v>
      </c>
      <c r="B1188">
        <v>25.024999999999999</v>
      </c>
      <c r="C1188">
        <v>22.2181</v>
      </c>
      <c r="D1188">
        <v>17.533999999999999</v>
      </c>
      <c r="E1188">
        <v>11.802200317382813</v>
      </c>
      <c r="F1188">
        <v>7.5087299999999999</v>
      </c>
      <c r="G1188">
        <v>5.2173800000000004</v>
      </c>
      <c r="H1188">
        <v>6.0436100000000001</v>
      </c>
      <c r="I1188">
        <v>9.2730399999999999</v>
      </c>
      <c r="J1188">
        <v>12.597200393676758</v>
      </c>
      <c r="K1188">
        <v>17.225300000000001</v>
      </c>
      <c r="L1188">
        <v>21.708600000000001</v>
      </c>
      <c r="M1188">
        <v>25.402100000000001</v>
      </c>
      <c r="N1188">
        <v>15.12961</v>
      </c>
    </row>
    <row r="1189" spans="1:14" x14ac:dyDescent="0.35">
      <c r="A1189" s="3">
        <v>3781</v>
      </c>
      <c r="B1189">
        <v>23.716100000000001</v>
      </c>
      <c r="C1189">
        <v>20.591699999999999</v>
      </c>
      <c r="D1189">
        <v>16.173999999999999</v>
      </c>
      <c r="E1189">
        <v>10.864100456237793</v>
      </c>
      <c r="F1189">
        <v>7.1439399999999997</v>
      </c>
      <c r="G1189">
        <v>5.7219199999999999</v>
      </c>
      <c r="H1189">
        <v>6.4736000000000002</v>
      </c>
      <c r="I1189">
        <v>9.6395599999999995</v>
      </c>
      <c r="J1189">
        <v>12.702699661254883</v>
      </c>
      <c r="K1189">
        <v>16.3886</v>
      </c>
      <c r="L1189">
        <v>20.7819</v>
      </c>
      <c r="M1189">
        <v>23.010999999999999</v>
      </c>
      <c r="N1189">
        <v>14.434089999999999</v>
      </c>
    </row>
    <row r="1190" spans="1:14" x14ac:dyDescent="0.35">
      <c r="A1190" s="3">
        <v>3782</v>
      </c>
      <c r="B1190">
        <v>23.6784</v>
      </c>
      <c r="C1190">
        <v>20.632000000000001</v>
      </c>
      <c r="D1190">
        <v>16.166799999999999</v>
      </c>
      <c r="E1190">
        <v>10.872200012207031</v>
      </c>
      <c r="F1190">
        <v>7.1436400000000004</v>
      </c>
      <c r="G1190">
        <v>5.7900799999999997</v>
      </c>
      <c r="H1190">
        <v>6.4647699999999997</v>
      </c>
      <c r="I1190">
        <v>9.6086200000000002</v>
      </c>
      <c r="J1190">
        <v>12.640600204467773</v>
      </c>
      <c r="K1190">
        <v>16.444900000000001</v>
      </c>
      <c r="L1190">
        <v>20.889099999999999</v>
      </c>
      <c r="M1190">
        <v>23.230899999999998</v>
      </c>
      <c r="N1190">
        <v>14.4635</v>
      </c>
    </row>
    <row r="1191" spans="1:14" x14ac:dyDescent="0.35">
      <c r="A1191" s="3">
        <v>3783</v>
      </c>
      <c r="B1191">
        <v>22.9559</v>
      </c>
      <c r="C1191">
        <v>20.225200000000001</v>
      </c>
      <c r="D1191">
        <v>16.0426</v>
      </c>
      <c r="E1191">
        <v>10.685500144958496</v>
      </c>
      <c r="F1191">
        <v>6.96875</v>
      </c>
      <c r="G1191">
        <v>5.5248499999999998</v>
      </c>
      <c r="H1191">
        <v>6.1123599999999998</v>
      </c>
      <c r="I1191">
        <v>9.38124</v>
      </c>
      <c r="J1191">
        <v>12.361700057983398</v>
      </c>
      <c r="K1191">
        <v>16.075900000000001</v>
      </c>
      <c r="L1191">
        <v>20.2332</v>
      </c>
      <c r="M1191">
        <v>22.539000000000001</v>
      </c>
      <c r="N1191">
        <v>14.092180000000001</v>
      </c>
    </row>
    <row r="1192" spans="1:14" x14ac:dyDescent="0.35">
      <c r="A1192" s="3">
        <v>3785</v>
      </c>
      <c r="B1192">
        <v>23.512799999999999</v>
      </c>
      <c r="C1192">
        <v>20.697299999999998</v>
      </c>
      <c r="D1192">
        <v>16.224299999999999</v>
      </c>
      <c r="E1192">
        <v>10.932499885559082</v>
      </c>
      <c r="F1192">
        <v>7.1124799999999997</v>
      </c>
      <c r="G1192">
        <v>5.64656</v>
      </c>
      <c r="H1192">
        <v>6.4963300000000004</v>
      </c>
      <c r="I1192">
        <v>9.5208200000000005</v>
      </c>
      <c r="J1192">
        <v>12.604499816894531</v>
      </c>
      <c r="K1192">
        <v>16.297000000000001</v>
      </c>
      <c r="L1192">
        <v>20.7376</v>
      </c>
      <c r="M1192">
        <v>23.266400000000001</v>
      </c>
      <c r="N1192">
        <v>14.420719999999999</v>
      </c>
    </row>
    <row r="1193" spans="1:14" x14ac:dyDescent="0.35">
      <c r="A1193" s="3">
        <v>3786</v>
      </c>
      <c r="B1193">
        <v>23.509699999999999</v>
      </c>
      <c r="C1193">
        <v>20.536300000000001</v>
      </c>
      <c r="D1193">
        <v>16.0747</v>
      </c>
      <c r="E1193">
        <v>10.895999908447266</v>
      </c>
      <c r="F1193">
        <v>6.9916499999999999</v>
      </c>
      <c r="G1193">
        <v>5.4860699999999998</v>
      </c>
      <c r="H1193">
        <v>6.2950600000000003</v>
      </c>
      <c r="I1193">
        <v>9.4401899999999994</v>
      </c>
      <c r="J1193">
        <v>12.508700370788574</v>
      </c>
      <c r="K1193">
        <v>16.193999999999999</v>
      </c>
      <c r="L1193">
        <v>20.734000000000002</v>
      </c>
      <c r="M1193">
        <v>23.144200000000001</v>
      </c>
      <c r="N1193">
        <v>14.317550000000001</v>
      </c>
    </row>
    <row r="1194" spans="1:14" x14ac:dyDescent="0.35">
      <c r="A1194" s="3">
        <v>3787</v>
      </c>
      <c r="B1194">
        <v>23.582599999999999</v>
      </c>
      <c r="C1194">
        <v>20.720400000000001</v>
      </c>
      <c r="D1194">
        <v>16.2699</v>
      </c>
      <c r="E1194">
        <v>10.935400009155273</v>
      </c>
      <c r="F1194">
        <v>7.0344899999999999</v>
      </c>
      <c r="G1194">
        <v>5.6341999999999999</v>
      </c>
      <c r="H1194">
        <v>6.3815200000000001</v>
      </c>
      <c r="I1194">
        <v>9.5910799999999998</v>
      </c>
      <c r="J1194">
        <v>12.600299835205078</v>
      </c>
      <c r="K1194">
        <v>16.449400000000001</v>
      </c>
      <c r="L1194">
        <v>20.856000000000002</v>
      </c>
      <c r="M1194">
        <v>23.3354</v>
      </c>
      <c r="N1194">
        <v>14.44922</v>
      </c>
    </row>
    <row r="1195" spans="1:14" x14ac:dyDescent="0.35">
      <c r="A1195" s="3">
        <v>3788</v>
      </c>
      <c r="B1195">
        <v>23.813400000000001</v>
      </c>
      <c r="C1195">
        <v>20.805700000000002</v>
      </c>
      <c r="D1195">
        <v>16.350899999999999</v>
      </c>
      <c r="E1195">
        <v>10.982000350952148</v>
      </c>
      <c r="F1195">
        <v>7.0648900000000001</v>
      </c>
      <c r="G1195">
        <v>5.6219000000000001</v>
      </c>
      <c r="H1195">
        <v>6.3333300000000001</v>
      </c>
      <c r="I1195">
        <v>9.62622</v>
      </c>
      <c r="J1195">
        <v>12.605500221252441</v>
      </c>
      <c r="K1195">
        <v>16.530899999999999</v>
      </c>
      <c r="L1195">
        <v>21.064</v>
      </c>
      <c r="M1195">
        <v>23.3583</v>
      </c>
      <c r="N1195">
        <v>14.51309</v>
      </c>
    </row>
    <row r="1196" spans="1:14" x14ac:dyDescent="0.35">
      <c r="A1196" s="3">
        <v>3789</v>
      </c>
      <c r="B1196">
        <v>23.509699999999999</v>
      </c>
      <c r="C1196">
        <v>20.536300000000001</v>
      </c>
      <c r="D1196">
        <v>16.0747</v>
      </c>
      <c r="E1196">
        <v>10.895999908447266</v>
      </c>
      <c r="F1196">
        <v>6.9916499999999999</v>
      </c>
      <c r="G1196">
        <v>5.4860699999999998</v>
      </c>
      <c r="H1196">
        <v>6.2950600000000003</v>
      </c>
      <c r="I1196">
        <v>9.4401899999999994</v>
      </c>
      <c r="J1196">
        <v>12.508700370788574</v>
      </c>
      <c r="K1196">
        <v>16.193999999999999</v>
      </c>
      <c r="L1196">
        <v>20.734000000000002</v>
      </c>
      <c r="M1196">
        <v>23.144200000000001</v>
      </c>
      <c r="N1196">
        <v>14.317550000000001</v>
      </c>
    </row>
    <row r="1197" spans="1:14" x14ac:dyDescent="0.35">
      <c r="A1197" s="3">
        <v>3791</v>
      </c>
      <c r="B1197">
        <v>23.8019</v>
      </c>
      <c r="C1197">
        <v>20.695799999999998</v>
      </c>
      <c r="D1197">
        <v>16.204799999999999</v>
      </c>
      <c r="E1197">
        <v>10.946700096130371</v>
      </c>
      <c r="F1197">
        <v>7.1798000000000002</v>
      </c>
      <c r="G1197">
        <v>5.7189899999999998</v>
      </c>
      <c r="H1197">
        <v>6.3739100000000004</v>
      </c>
      <c r="I1197">
        <v>9.5511599999999994</v>
      </c>
      <c r="J1197">
        <v>12.595800399780273</v>
      </c>
      <c r="K1197">
        <v>16.533899999999999</v>
      </c>
      <c r="L1197">
        <v>21.012</v>
      </c>
      <c r="M1197">
        <v>23.361699999999999</v>
      </c>
      <c r="N1197">
        <v>14.49804</v>
      </c>
    </row>
    <row r="1198" spans="1:14" x14ac:dyDescent="0.35">
      <c r="A1198" s="3">
        <v>3792</v>
      </c>
      <c r="B1198">
        <v>23.5671</v>
      </c>
      <c r="C1198">
        <v>20.589500000000001</v>
      </c>
      <c r="D1198">
        <v>16.0809</v>
      </c>
      <c r="E1198">
        <v>10.930299758911133</v>
      </c>
      <c r="F1198">
        <v>7.1054300000000001</v>
      </c>
      <c r="G1198">
        <v>5.5897800000000002</v>
      </c>
      <c r="H1198">
        <v>6.3016899999999998</v>
      </c>
      <c r="I1198">
        <v>9.5489099999999993</v>
      </c>
      <c r="J1198">
        <v>12.506500244140625</v>
      </c>
      <c r="K1198">
        <v>16.490500000000001</v>
      </c>
      <c r="L1198">
        <v>20.905999999999999</v>
      </c>
      <c r="M1198">
        <v>23.187799999999999</v>
      </c>
      <c r="N1198">
        <v>14.400370000000001</v>
      </c>
    </row>
    <row r="1199" spans="1:14" x14ac:dyDescent="0.35">
      <c r="A1199" s="3">
        <v>3793</v>
      </c>
      <c r="B1199">
        <v>23.8657</v>
      </c>
      <c r="C1199">
        <v>20.867699999999999</v>
      </c>
      <c r="D1199">
        <v>16.355699999999999</v>
      </c>
      <c r="E1199">
        <v>11.008500099182129</v>
      </c>
      <c r="F1199">
        <v>7.1264099999999999</v>
      </c>
      <c r="G1199">
        <v>5.6873300000000002</v>
      </c>
      <c r="H1199">
        <v>6.3145899999999999</v>
      </c>
      <c r="I1199">
        <v>9.6044400000000003</v>
      </c>
      <c r="J1199">
        <v>12.498100280761719</v>
      </c>
      <c r="K1199">
        <v>16.5547</v>
      </c>
      <c r="L1199">
        <v>21.017900000000001</v>
      </c>
      <c r="M1199">
        <v>23.4892</v>
      </c>
      <c r="N1199">
        <v>14.53252</v>
      </c>
    </row>
    <row r="1200" spans="1:14" x14ac:dyDescent="0.35">
      <c r="A1200" s="3">
        <v>3795</v>
      </c>
      <c r="B1200">
        <v>23.8657</v>
      </c>
      <c r="C1200">
        <v>20.867699999999999</v>
      </c>
      <c r="D1200">
        <v>16.355699999999999</v>
      </c>
      <c r="E1200">
        <v>11.008500099182129</v>
      </c>
      <c r="F1200">
        <v>7.1264099999999999</v>
      </c>
      <c r="G1200">
        <v>5.6873300000000002</v>
      </c>
      <c r="H1200">
        <v>6.3145899999999999</v>
      </c>
      <c r="I1200">
        <v>9.6044400000000003</v>
      </c>
      <c r="J1200">
        <v>12.498100280761719</v>
      </c>
      <c r="K1200">
        <v>16.5547</v>
      </c>
      <c r="L1200">
        <v>21.017900000000001</v>
      </c>
      <c r="M1200">
        <v>23.4892</v>
      </c>
      <c r="N1200">
        <v>14.53252</v>
      </c>
    </row>
    <row r="1201" spans="1:14" x14ac:dyDescent="0.35">
      <c r="A1201" s="3">
        <v>3796</v>
      </c>
      <c r="B1201">
        <v>23.855</v>
      </c>
      <c r="C1201">
        <v>20.988700000000001</v>
      </c>
      <c r="D1201">
        <v>16.626000000000001</v>
      </c>
      <c r="E1201">
        <v>11.068499565124512</v>
      </c>
      <c r="F1201">
        <v>7.1011600000000001</v>
      </c>
      <c r="G1201">
        <v>5.6926300000000003</v>
      </c>
      <c r="H1201">
        <v>6.4068800000000001</v>
      </c>
      <c r="I1201">
        <v>9.6713500000000003</v>
      </c>
      <c r="J1201">
        <v>12.586600303649902</v>
      </c>
      <c r="K1201">
        <v>16.623899999999999</v>
      </c>
      <c r="L1201">
        <v>21.067599999999999</v>
      </c>
      <c r="M1201">
        <v>23.605899999999998</v>
      </c>
      <c r="N1201">
        <v>14.607849999999999</v>
      </c>
    </row>
    <row r="1202" spans="1:14" x14ac:dyDescent="0.35">
      <c r="A1202" s="3">
        <v>3797</v>
      </c>
      <c r="B1202">
        <v>23.284700000000001</v>
      </c>
      <c r="C1202">
        <v>20.3066</v>
      </c>
      <c r="D1202">
        <v>15.802300000000001</v>
      </c>
      <c r="E1202">
        <v>10.808899879455566</v>
      </c>
      <c r="F1202">
        <v>6.9748000000000001</v>
      </c>
      <c r="G1202">
        <v>5.3882300000000001</v>
      </c>
      <c r="H1202">
        <v>5.9525600000000001</v>
      </c>
      <c r="I1202">
        <v>9.0980699999999999</v>
      </c>
      <c r="J1202">
        <v>12.123200416564941</v>
      </c>
      <c r="K1202">
        <v>15.966699999999999</v>
      </c>
      <c r="L1202">
        <v>20.016300000000001</v>
      </c>
      <c r="M1202">
        <v>22.591999999999999</v>
      </c>
      <c r="N1202">
        <v>14.026199999999999</v>
      </c>
    </row>
    <row r="1203" spans="1:14" x14ac:dyDescent="0.35">
      <c r="A1203" s="3">
        <v>3799</v>
      </c>
      <c r="B1203">
        <v>23.983799999999999</v>
      </c>
      <c r="C1203">
        <v>20.969100000000001</v>
      </c>
      <c r="D1203">
        <v>16.528400000000001</v>
      </c>
      <c r="E1203">
        <v>11.234199523925781</v>
      </c>
      <c r="F1203">
        <v>7.3044799999999999</v>
      </c>
      <c r="G1203">
        <v>5.4387499999999998</v>
      </c>
      <c r="H1203">
        <v>5.9382299999999999</v>
      </c>
      <c r="I1203">
        <v>9.1694099999999992</v>
      </c>
      <c r="J1203">
        <v>12.770199775695801</v>
      </c>
      <c r="K1203">
        <v>16.756</v>
      </c>
      <c r="L1203">
        <v>20.752300000000002</v>
      </c>
      <c r="M1203">
        <v>23.764700000000001</v>
      </c>
      <c r="N1203">
        <v>14.550800000000001</v>
      </c>
    </row>
    <row r="1204" spans="1:14" x14ac:dyDescent="0.35">
      <c r="A1204" s="3">
        <v>3800</v>
      </c>
      <c r="B1204">
        <v>23.7623</v>
      </c>
      <c r="C1204">
        <v>20.821100000000001</v>
      </c>
      <c r="D1204">
        <v>16.713000000000001</v>
      </c>
      <c r="E1204">
        <v>11.095800399780273</v>
      </c>
      <c r="F1204">
        <v>7.2855499999999997</v>
      </c>
      <c r="G1204">
        <v>5.8967099999999997</v>
      </c>
      <c r="H1204">
        <v>6.7898199999999997</v>
      </c>
      <c r="I1204">
        <v>9.7681000000000004</v>
      </c>
      <c r="J1204">
        <v>12.850600242614746</v>
      </c>
      <c r="K1204">
        <v>17.025600000000001</v>
      </c>
      <c r="L1204">
        <v>21.25</v>
      </c>
      <c r="M1204">
        <v>23.881799999999998</v>
      </c>
      <c r="N1204">
        <v>14.761699999999999</v>
      </c>
    </row>
    <row r="1205" spans="1:14" x14ac:dyDescent="0.35">
      <c r="A1205" s="3">
        <v>3802</v>
      </c>
      <c r="B1205">
        <v>23.5092</v>
      </c>
      <c r="C1205">
        <v>20.783899999999999</v>
      </c>
      <c r="D1205">
        <v>16.412299999999998</v>
      </c>
      <c r="E1205">
        <v>10.943300247192383</v>
      </c>
      <c r="F1205">
        <v>7.2179900000000004</v>
      </c>
      <c r="G1205">
        <v>5.8872099999999996</v>
      </c>
      <c r="H1205">
        <v>6.7496099999999997</v>
      </c>
      <c r="I1205">
        <v>9.7222899999999992</v>
      </c>
      <c r="J1205">
        <v>12.818400382995605</v>
      </c>
      <c r="K1205">
        <v>16.5929</v>
      </c>
      <c r="L1205">
        <v>21.066800000000001</v>
      </c>
      <c r="M1205">
        <v>23.534400000000002</v>
      </c>
      <c r="N1205">
        <v>14.60319</v>
      </c>
    </row>
    <row r="1206" spans="1:14" x14ac:dyDescent="0.35">
      <c r="A1206" s="3">
        <v>3803</v>
      </c>
      <c r="B1206">
        <v>23.551500000000001</v>
      </c>
      <c r="C1206">
        <v>20.781700000000001</v>
      </c>
      <c r="D1206">
        <v>16.514800000000001</v>
      </c>
      <c r="E1206">
        <v>10.956100463867188</v>
      </c>
      <c r="F1206">
        <v>7.1871499999999999</v>
      </c>
      <c r="G1206">
        <v>5.9217399999999998</v>
      </c>
      <c r="H1206">
        <v>6.7644299999999999</v>
      </c>
      <c r="I1206">
        <v>9.9385600000000007</v>
      </c>
      <c r="J1206">
        <v>12.96090030670166</v>
      </c>
      <c r="K1206">
        <v>16.793099999999999</v>
      </c>
      <c r="L1206">
        <v>21.149699999999999</v>
      </c>
      <c r="M1206">
        <v>23.6524</v>
      </c>
      <c r="N1206">
        <v>14.681010000000001</v>
      </c>
    </row>
    <row r="1207" spans="1:14" x14ac:dyDescent="0.35">
      <c r="A1207" s="3">
        <v>3804</v>
      </c>
      <c r="B1207">
        <v>23.401199999999999</v>
      </c>
      <c r="C1207">
        <v>20.4299</v>
      </c>
      <c r="D1207">
        <v>16.0305</v>
      </c>
      <c r="E1207">
        <v>10.856599807739258</v>
      </c>
      <c r="F1207">
        <v>7.0370299999999997</v>
      </c>
      <c r="G1207">
        <v>5.5114999999999998</v>
      </c>
      <c r="H1207">
        <v>6.3771599999999999</v>
      </c>
      <c r="I1207">
        <v>9.4363399999999995</v>
      </c>
      <c r="J1207">
        <v>12.557499885559082</v>
      </c>
      <c r="K1207">
        <v>16.114899999999999</v>
      </c>
      <c r="L1207">
        <v>20.548999999999999</v>
      </c>
      <c r="M1207">
        <v>22.866199999999999</v>
      </c>
      <c r="N1207">
        <v>14.26399</v>
      </c>
    </row>
    <row r="1208" spans="1:14" x14ac:dyDescent="0.35">
      <c r="A1208" s="3">
        <v>3805</v>
      </c>
      <c r="B1208">
        <v>23.603100000000001</v>
      </c>
      <c r="C1208">
        <v>20.832999999999998</v>
      </c>
      <c r="D1208">
        <v>16.453900000000001</v>
      </c>
      <c r="E1208">
        <v>10.928600311279297</v>
      </c>
      <c r="F1208">
        <v>7.1618000000000004</v>
      </c>
      <c r="G1208">
        <v>5.9227600000000002</v>
      </c>
      <c r="H1208">
        <v>6.7308300000000001</v>
      </c>
      <c r="I1208">
        <v>9.8831900000000008</v>
      </c>
      <c r="J1208">
        <v>12.903900146484375</v>
      </c>
      <c r="K1208">
        <v>16.8337</v>
      </c>
      <c r="L1208">
        <v>21.064699999999998</v>
      </c>
      <c r="M1208">
        <v>23.410299999999999</v>
      </c>
      <c r="N1208">
        <v>14.64415</v>
      </c>
    </row>
    <row r="1209" spans="1:14" x14ac:dyDescent="0.35">
      <c r="A1209" s="3">
        <v>3806</v>
      </c>
      <c r="B1209">
        <v>23.5547</v>
      </c>
      <c r="C1209">
        <v>20.674600000000002</v>
      </c>
      <c r="D1209">
        <v>16.340599999999998</v>
      </c>
      <c r="E1209">
        <v>10.856100082397461</v>
      </c>
      <c r="F1209">
        <v>7.1929400000000001</v>
      </c>
      <c r="G1209">
        <v>5.89405</v>
      </c>
      <c r="H1209">
        <v>6.6552600000000002</v>
      </c>
      <c r="I1209">
        <v>9.7871000000000006</v>
      </c>
      <c r="J1209">
        <v>12.854999542236328</v>
      </c>
      <c r="K1209">
        <v>16.7257</v>
      </c>
      <c r="L1209">
        <v>20.7943</v>
      </c>
      <c r="M1209">
        <v>23.2073</v>
      </c>
      <c r="N1209">
        <v>14.5448</v>
      </c>
    </row>
    <row r="1210" spans="1:14" x14ac:dyDescent="0.35">
      <c r="A1210" s="3">
        <v>3807</v>
      </c>
      <c r="B1210">
        <v>23.451799999999999</v>
      </c>
      <c r="C1210">
        <v>20.4819</v>
      </c>
      <c r="D1210">
        <v>16.216799999999999</v>
      </c>
      <c r="E1210">
        <v>10.888099670410156</v>
      </c>
      <c r="F1210">
        <v>7.2062299999999997</v>
      </c>
      <c r="G1210">
        <v>5.8703700000000003</v>
      </c>
      <c r="H1210">
        <v>6.6378399999999997</v>
      </c>
      <c r="I1210">
        <v>9.6844400000000004</v>
      </c>
      <c r="J1210">
        <v>12.761799812316895</v>
      </c>
      <c r="K1210">
        <v>16.494599999999998</v>
      </c>
      <c r="L1210">
        <v>20.626100000000001</v>
      </c>
      <c r="M1210">
        <v>22.931799999999999</v>
      </c>
      <c r="N1210">
        <v>14.43765</v>
      </c>
    </row>
    <row r="1211" spans="1:14" x14ac:dyDescent="0.35">
      <c r="A1211" s="3">
        <v>3808</v>
      </c>
      <c r="B1211">
        <v>23.390999999999998</v>
      </c>
      <c r="C1211">
        <v>20.377800000000001</v>
      </c>
      <c r="D1211">
        <v>16.164999999999999</v>
      </c>
      <c r="E1211">
        <v>10.874699592590332</v>
      </c>
      <c r="F1211">
        <v>7.1654400000000003</v>
      </c>
      <c r="G1211">
        <v>5.7451299999999996</v>
      </c>
      <c r="H1211">
        <v>6.5418099999999999</v>
      </c>
      <c r="I1211">
        <v>9.6387699999999992</v>
      </c>
      <c r="J1211">
        <v>12.669400215148926</v>
      </c>
      <c r="K1211">
        <v>16.470400000000001</v>
      </c>
      <c r="L1211">
        <v>20.497199999999999</v>
      </c>
      <c r="M1211">
        <v>22.8537</v>
      </c>
      <c r="N1211">
        <v>14.36586</v>
      </c>
    </row>
    <row r="1212" spans="1:14" x14ac:dyDescent="0.35">
      <c r="A1212" s="3">
        <v>3809</v>
      </c>
      <c r="B1212">
        <v>23.451799999999999</v>
      </c>
      <c r="C1212">
        <v>20.4819</v>
      </c>
      <c r="D1212">
        <v>16.216799999999999</v>
      </c>
      <c r="E1212">
        <v>10.888099670410156</v>
      </c>
      <c r="F1212">
        <v>7.2062299999999997</v>
      </c>
      <c r="G1212">
        <v>5.8703700000000003</v>
      </c>
      <c r="H1212">
        <v>6.6378399999999997</v>
      </c>
      <c r="I1212">
        <v>9.6844400000000004</v>
      </c>
      <c r="J1212">
        <v>12.761799812316895</v>
      </c>
      <c r="K1212">
        <v>16.494599999999998</v>
      </c>
      <c r="L1212">
        <v>20.626100000000001</v>
      </c>
      <c r="M1212">
        <v>22.931799999999999</v>
      </c>
      <c r="N1212">
        <v>14.43765</v>
      </c>
    </row>
    <row r="1213" spans="1:14" x14ac:dyDescent="0.35">
      <c r="A1213" s="3">
        <v>3810</v>
      </c>
      <c r="B1213">
        <v>23.590199999999999</v>
      </c>
      <c r="C1213">
        <v>20.576799999999999</v>
      </c>
      <c r="D1213">
        <v>16.235399999999998</v>
      </c>
      <c r="E1213">
        <v>10.878199577331543</v>
      </c>
      <c r="F1213">
        <v>7.2283900000000001</v>
      </c>
      <c r="G1213">
        <v>5.8247099999999996</v>
      </c>
      <c r="H1213">
        <v>6.6352700000000002</v>
      </c>
      <c r="I1213">
        <v>9.6850799999999992</v>
      </c>
      <c r="J1213">
        <v>12.718299865722656</v>
      </c>
      <c r="K1213">
        <v>16.5916</v>
      </c>
      <c r="L1213">
        <v>20.6264</v>
      </c>
      <c r="M1213">
        <v>22.916899999999998</v>
      </c>
      <c r="N1213">
        <v>14.45894</v>
      </c>
    </row>
    <row r="1214" spans="1:14" x14ac:dyDescent="0.35">
      <c r="A1214" s="3">
        <v>3812</v>
      </c>
      <c r="B1214">
        <v>23.502800000000001</v>
      </c>
      <c r="C1214">
        <v>20.6051</v>
      </c>
      <c r="D1214">
        <v>16.089300000000001</v>
      </c>
      <c r="E1214">
        <v>10.927200317382813</v>
      </c>
      <c r="F1214">
        <v>7.2298299999999998</v>
      </c>
      <c r="G1214">
        <v>5.8386899999999997</v>
      </c>
      <c r="H1214">
        <v>6.6298300000000001</v>
      </c>
      <c r="I1214">
        <v>9.6517900000000001</v>
      </c>
      <c r="J1214">
        <v>12.877300262451172</v>
      </c>
      <c r="K1214">
        <v>16.529</v>
      </c>
      <c r="L1214">
        <v>20.442399999999999</v>
      </c>
      <c r="M1214">
        <v>22.874099999999999</v>
      </c>
      <c r="N1214">
        <v>14.433109999999999</v>
      </c>
    </row>
    <row r="1215" spans="1:14" x14ac:dyDescent="0.35">
      <c r="A1215" s="3">
        <v>3813</v>
      </c>
      <c r="B1215">
        <v>23.2408</v>
      </c>
      <c r="C1215">
        <v>20.191099999999999</v>
      </c>
      <c r="D1215">
        <v>15.978</v>
      </c>
      <c r="E1215">
        <v>10.84689998626709</v>
      </c>
      <c r="F1215">
        <v>7.27583</v>
      </c>
      <c r="G1215">
        <v>5.9189600000000002</v>
      </c>
      <c r="H1215">
        <v>6.5808499999999999</v>
      </c>
      <c r="I1215">
        <v>9.6987799999999993</v>
      </c>
      <c r="J1215">
        <v>12.698599815368652</v>
      </c>
      <c r="K1215">
        <v>16.342700000000001</v>
      </c>
      <c r="L1215">
        <v>20.1919</v>
      </c>
      <c r="M1215">
        <v>22.5974</v>
      </c>
      <c r="N1215">
        <v>14.29682</v>
      </c>
    </row>
    <row r="1216" spans="1:14" x14ac:dyDescent="0.35">
      <c r="A1216" s="3">
        <v>3814</v>
      </c>
      <c r="B1216">
        <v>23.723500000000001</v>
      </c>
      <c r="C1216">
        <v>20.520499999999998</v>
      </c>
      <c r="D1216">
        <v>16.127600000000001</v>
      </c>
      <c r="E1216">
        <v>10.841500282287598</v>
      </c>
      <c r="F1216">
        <v>7.3794700000000004</v>
      </c>
      <c r="G1216">
        <v>6.0542199999999999</v>
      </c>
      <c r="H1216">
        <v>6.7325900000000001</v>
      </c>
      <c r="I1216">
        <v>9.8826300000000007</v>
      </c>
      <c r="J1216">
        <v>12.700300216674805</v>
      </c>
      <c r="K1216">
        <v>16.578700000000001</v>
      </c>
      <c r="L1216">
        <v>20.6708</v>
      </c>
      <c r="M1216">
        <v>22.86</v>
      </c>
      <c r="N1216">
        <v>14.505979999999999</v>
      </c>
    </row>
    <row r="1217" spans="1:14" x14ac:dyDescent="0.35">
      <c r="A1217" s="3">
        <v>3815</v>
      </c>
      <c r="B1217">
        <v>23.723500000000001</v>
      </c>
      <c r="C1217">
        <v>20.520499999999998</v>
      </c>
      <c r="D1217">
        <v>16.127600000000001</v>
      </c>
      <c r="E1217">
        <v>10.841500282287598</v>
      </c>
      <c r="F1217">
        <v>7.3794700000000004</v>
      </c>
      <c r="G1217">
        <v>6.0542199999999999</v>
      </c>
      <c r="H1217">
        <v>6.7325900000000001</v>
      </c>
      <c r="I1217">
        <v>9.8826300000000007</v>
      </c>
      <c r="J1217">
        <v>12.700300216674805</v>
      </c>
      <c r="K1217">
        <v>16.578700000000001</v>
      </c>
      <c r="L1217">
        <v>20.6708</v>
      </c>
      <c r="M1217">
        <v>22.86</v>
      </c>
      <c r="N1217">
        <v>14.505979999999999</v>
      </c>
    </row>
    <row r="1218" spans="1:14" x14ac:dyDescent="0.35">
      <c r="A1218" s="3">
        <v>3816</v>
      </c>
      <c r="B1218">
        <v>23.2439</v>
      </c>
      <c r="C1218">
        <v>20.187799999999999</v>
      </c>
      <c r="D1218">
        <v>15.817299999999999</v>
      </c>
      <c r="E1218">
        <v>10.845399856567383</v>
      </c>
      <c r="F1218">
        <v>7.3109900000000003</v>
      </c>
      <c r="G1218">
        <v>5.9362700000000004</v>
      </c>
      <c r="H1218">
        <v>6.4868100000000002</v>
      </c>
      <c r="I1218">
        <v>9.5851000000000006</v>
      </c>
      <c r="J1218">
        <v>12.517900466918945</v>
      </c>
      <c r="K1218">
        <v>16.122</v>
      </c>
      <c r="L1218">
        <v>19.815100000000001</v>
      </c>
      <c r="M1218">
        <v>22.209299999999999</v>
      </c>
      <c r="N1218">
        <v>14.173159999999999</v>
      </c>
    </row>
    <row r="1219" spans="1:14" x14ac:dyDescent="0.35">
      <c r="A1219" s="3">
        <v>3818</v>
      </c>
      <c r="B1219">
        <v>24.0397</v>
      </c>
      <c r="C1219">
        <v>20.645900000000001</v>
      </c>
      <c r="D1219">
        <v>16.316500000000001</v>
      </c>
      <c r="E1219">
        <v>10.886899948120117</v>
      </c>
      <c r="F1219">
        <v>7.15618</v>
      </c>
      <c r="G1219">
        <v>5.8852000000000002</v>
      </c>
      <c r="H1219">
        <v>6.6909000000000001</v>
      </c>
      <c r="I1219">
        <v>9.8902800000000006</v>
      </c>
      <c r="J1219">
        <v>12.736599922180176</v>
      </c>
      <c r="K1219">
        <v>16.841100000000001</v>
      </c>
      <c r="L1219">
        <v>20.894400000000001</v>
      </c>
      <c r="M1219">
        <v>23.408200000000001</v>
      </c>
      <c r="N1219">
        <v>14.61599</v>
      </c>
    </row>
    <row r="1220" spans="1:14" x14ac:dyDescent="0.35">
      <c r="A1220" s="3">
        <v>3820</v>
      </c>
      <c r="B1220">
        <v>23.871700000000001</v>
      </c>
      <c r="C1220">
        <v>20.783000000000001</v>
      </c>
      <c r="D1220">
        <v>16.369299999999999</v>
      </c>
      <c r="E1220">
        <v>10.987400054931641</v>
      </c>
      <c r="F1220">
        <v>7.3594200000000001</v>
      </c>
      <c r="G1220">
        <v>6.04969</v>
      </c>
      <c r="H1220">
        <v>6.7108499999999998</v>
      </c>
      <c r="I1220">
        <v>10</v>
      </c>
      <c r="J1220">
        <v>12.810199737548828</v>
      </c>
      <c r="K1220">
        <v>16.9011</v>
      </c>
      <c r="L1220">
        <v>20.6845</v>
      </c>
      <c r="M1220">
        <v>23.3706</v>
      </c>
      <c r="N1220">
        <v>14.658149999999999</v>
      </c>
    </row>
    <row r="1221" spans="1:14" x14ac:dyDescent="0.35">
      <c r="A1221" s="3">
        <v>3821</v>
      </c>
      <c r="B1221">
        <v>23.5335</v>
      </c>
      <c r="C1221">
        <v>20.379000000000001</v>
      </c>
      <c r="D1221">
        <v>16.332999999999998</v>
      </c>
      <c r="E1221">
        <v>11.094499588012695</v>
      </c>
      <c r="F1221">
        <v>7.4732099999999999</v>
      </c>
      <c r="G1221">
        <v>6.0064000000000002</v>
      </c>
      <c r="H1221">
        <v>6.7124300000000003</v>
      </c>
      <c r="I1221">
        <v>10.0139</v>
      </c>
      <c r="J1221">
        <v>13.05780029296875</v>
      </c>
      <c r="K1221">
        <v>16.925699999999999</v>
      </c>
      <c r="L1221">
        <v>20.426400000000001</v>
      </c>
      <c r="M1221">
        <v>22.9419</v>
      </c>
      <c r="N1221">
        <v>14.574809999999999</v>
      </c>
    </row>
    <row r="1222" spans="1:14" x14ac:dyDescent="0.35">
      <c r="A1222" s="3">
        <v>3822</v>
      </c>
      <c r="B1222">
        <v>23.9434</v>
      </c>
      <c r="C1222">
        <v>20.751000000000001</v>
      </c>
      <c r="D1222">
        <v>16.3353</v>
      </c>
      <c r="E1222">
        <v>10.903200149536133</v>
      </c>
      <c r="F1222">
        <v>7.3359800000000002</v>
      </c>
      <c r="G1222">
        <v>5.9755200000000004</v>
      </c>
      <c r="H1222">
        <v>6.6602899999999998</v>
      </c>
      <c r="I1222">
        <v>10.096500000000001</v>
      </c>
      <c r="J1222">
        <v>12.894399642944336</v>
      </c>
      <c r="K1222">
        <v>16.994599999999998</v>
      </c>
      <c r="L1222">
        <v>20.902799999999999</v>
      </c>
      <c r="M1222">
        <v>23.668099999999999</v>
      </c>
      <c r="N1222">
        <v>14.70509</v>
      </c>
    </row>
    <row r="1223" spans="1:14" x14ac:dyDescent="0.35">
      <c r="A1223" s="3">
        <v>3823</v>
      </c>
      <c r="B1223">
        <v>23.934999999999999</v>
      </c>
      <c r="C1223">
        <v>20.7272</v>
      </c>
      <c r="D1223">
        <v>16.4377</v>
      </c>
      <c r="E1223">
        <v>10.912599563598633</v>
      </c>
      <c r="F1223">
        <v>7.2757300000000003</v>
      </c>
      <c r="G1223">
        <v>5.9287900000000002</v>
      </c>
      <c r="H1223">
        <v>6.6785199999999998</v>
      </c>
      <c r="I1223">
        <v>10.048299999999999</v>
      </c>
      <c r="J1223">
        <v>13.002400398254395</v>
      </c>
      <c r="K1223">
        <v>17.191700000000001</v>
      </c>
      <c r="L1223">
        <v>21.049399999999999</v>
      </c>
      <c r="M1223">
        <v>23.697500000000002</v>
      </c>
      <c r="N1223">
        <v>14.740399999999999</v>
      </c>
    </row>
    <row r="1224" spans="1:14" x14ac:dyDescent="0.35">
      <c r="A1224" s="3">
        <v>3824</v>
      </c>
      <c r="B1224">
        <v>23.852799999999998</v>
      </c>
      <c r="C1224">
        <v>20.696300000000001</v>
      </c>
      <c r="D1224">
        <v>16.4133</v>
      </c>
      <c r="E1224">
        <v>11.13599967956543</v>
      </c>
      <c r="F1224">
        <v>7.38429</v>
      </c>
      <c r="G1224">
        <v>6.04427</v>
      </c>
      <c r="H1224">
        <v>6.7843499999999999</v>
      </c>
      <c r="I1224">
        <v>10.2309</v>
      </c>
      <c r="J1224">
        <v>13.289699554443359</v>
      </c>
      <c r="K1224">
        <v>17.215800000000002</v>
      </c>
      <c r="L1224">
        <v>21.088200000000001</v>
      </c>
      <c r="M1224">
        <v>23.819099999999999</v>
      </c>
      <c r="N1224">
        <v>14.82958</v>
      </c>
    </row>
    <row r="1225" spans="1:14" x14ac:dyDescent="0.35">
      <c r="A1225" s="3">
        <v>3825</v>
      </c>
      <c r="B1225">
        <v>22.896000000000001</v>
      </c>
      <c r="C1225">
        <v>20.1569</v>
      </c>
      <c r="D1225">
        <v>16.052499999999998</v>
      </c>
      <c r="E1225">
        <v>11.261599540710449</v>
      </c>
      <c r="F1225">
        <v>7.6963900000000001</v>
      </c>
      <c r="G1225">
        <v>6.2941099999999999</v>
      </c>
      <c r="H1225">
        <v>6.9987199999999996</v>
      </c>
      <c r="I1225">
        <v>10.399100000000001</v>
      </c>
      <c r="J1225">
        <v>13.495200157165527</v>
      </c>
      <c r="K1225">
        <v>17.387499999999999</v>
      </c>
      <c r="L1225">
        <v>20.324200000000001</v>
      </c>
      <c r="M1225">
        <v>23.029699999999998</v>
      </c>
      <c r="N1225">
        <v>14.665990000000001</v>
      </c>
    </row>
    <row r="1226" spans="1:14" x14ac:dyDescent="0.35">
      <c r="A1226" s="3">
        <v>3831</v>
      </c>
      <c r="B1226">
        <v>23.5549</v>
      </c>
      <c r="C1226">
        <v>20.286200000000001</v>
      </c>
      <c r="D1226">
        <v>16.188600000000001</v>
      </c>
      <c r="E1226">
        <v>11.126399993896484</v>
      </c>
      <c r="F1226">
        <v>7.3882399999999997</v>
      </c>
      <c r="G1226">
        <v>5.9615900000000002</v>
      </c>
      <c r="H1226">
        <v>6.5967000000000002</v>
      </c>
      <c r="I1226">
        <v>9.8770399999999992</v>
      </c>
      <c r="J1226">
        <v>13.27869987487793</v>
      </c>
      <c r="K1226">
        <v>16.653300000000002</v>
      </c>
      <c r="L1226">
        <v>20.152000000000001</v>
      </c>
      <c r="M1226">
        <v>22.909099999999999</v>
      </c>
      <c r="N1226">
        <v>14.497730000000001</v>
      </c>
    </row>
    <row r="1227" spans="1:14" x14ac:dyDescent="0.35">
      <c r="A1227" s="3">
        <v>3832</v>
      </c>
      <c r="B1227">
        <v>23.298300000000001</v>
      </c>
      <c r="C1227">
        <v>20.3142</v>
      </c>
      <c r="D1227">
        <v>16.050999999999998</v>
      </c>
      <c r="E1227">
        <v>11.046699523925781</v>
      </c>
      <c r="F1227">
        <v>7.4028700000000001</v>
      </c>
      <c r="G1227">
        <v>5.8924000000000003</v>
      </c>
      <c r="H1227">
        <v>6.44259</v>
      </c>
      <c r="I1227">
        <v>9.6644900000000007</v>
      </c>
      <c r="J1227">
        <v>13.124899864196777</v>
      </c>
      <c r="K1227">
        <v>16.484999999999999</v>
      </c>
      <c r="L1227">
        <v>20.200500000000002</v>
      </c>
      <c r="M1227">
        <v>22.786100000000001</v>
      </c>
      <c r="N1227">
        <v>14.39242</v>
      </c>
    </row>
    <row r="1228" spans="1:14" x14ac:dyDescent="0.35">
      <c r="A1228" s="3">
        <v>3833</v>
      </c>
      <c r="B1228">
        <v>23.432200000000002</v>
      </c>
      <c r="C1228">
        <v>20.661000000000001</v>
      </c>
      <c r="D1228">
        <v>15.991199999999999</v>
      </c>
      <c r="E1228">
        <v>11.21049976348877</v>
      </c>
      <c r="F1228">
        <v>7.4298299999999999</v>
      </c>
      <c r="G1228">
        <v>5.5618400000000001</v>
      </c>
      <c r="H1228">
        <v>6.0751900000000001</v>
      </c>
      <c r="I1228">
        <v>9.3066899999999997</v>
      </c>
      <c r="J1228">
        <v>12.97029972076416</v>
      </c>
      <c r="K1228">
        <v>16.644300000000001</v>
      </c>
      <c r="L1228">
        <v>20.6768</v>
      </c>
      <c r="M1228">
        <v>23.8001</v>
      </c>
      <c r="N1228">
        <v>14.48</v>
      </c>
    </row>
    <row r="1229" spans="1:14" x14ac:dyDescent="0.35">
      <c r="A1229" s="3">
        <v>3835</v>
      </c>
      <c r="B1229">
        <v>23.4222</v>
      </c>
      <c r="C1229">
        <v>20.456099999999999</v>
      </c>
      <c r="D1229">
        <v>16.416399999999999</v>
      </c>
      <c r="E1229">
        <v>11.111700057983398</v>
      </c>
      <c r="F1229">
        <v>7.2045199999999996</v>
      </c>
      <c r="G1229">
        <v>5.7632099999999999</v>
      </c>
      <c r="H1229">
        <v>6.6576399999999998</v>
      </c>
      <c r="I1229">
        <v>10.0771</v>
      </c>
      <c r="J1229">
        <v>13.264200210571289</v>
      </c>
      <c r="K1229">
        <v>17.217099999999999</v>
      </c>
      <c r="L1229">
        <v>20.967300000000002</v>
      </c>
      <c r="M1229">
        <v>23.636199999999999</v>
      </c>
      <c r="N1229">
        <v>14.68281</v>
      </c>
    </row>
    <row r="1230" spans="1:14" x14ac:dyDescent="0.35">
      <c r="A1230" s="3">
        <v>3840</v>
      </c>
      <c r="B1230">
        <v>23.133600000000001</v>
      </c>
      <c r="C1230">
        <v>20.228899999999999</v>
      </c>
      <c r="D1230">
        <v>16.154</v>
      </c>
      <c r="E1230">
        <v>11.132200241088867</v>
      </c>
      <c r="F1230">
        <v>7.5390499999999996</v>
      </c>
      <c r="G1230">
        <v>6.17</v>
      </c>
      <c r="H1230">
        <v>6.9077900000000003</v>
      </c>
      <c r="I1230">
        <v>10.4016</v>
      </c>
      <c r="J1230">
        <v>13.455499649047852</v>
      </c>
      <c r="K1230">
        <v>17.3977</v>
      </c>
      <c r="L1230">
        <v>20.599599999999999</v>
      </c>
      <c r="M1230">
        <v>23.592700000000001</v>
      </c>
      <c r="N1230">
        <v>14.726050000000001</v>
      </c>
    </row>
    <row r="1231" spans="1:14" x14ac:dyDescent="0.35">
      <c r="A1231" s="3">
        <v>3842</v>
      </c>
      <c r="B1231">
        <v>23.197199999999999</v>
      </c>
      <c r="C1231">
        <v>20.186299999999999</v>
      </c>
      <c r="D1231">
        <v>16.152100000000001</v>
      </c>
      <c r="E1231">
        <v>10.953200340270996</v>
      </c>
      <c r="F1231">
        <v>7.3557699999999997</v>
      </c>
      <c r="G1231">
        <v>6.1161300000000001</v>
      </c>
      <c r="H1231">
        <v>6.8366899999999999</v>
      </c>
      <c r="I1231">
        <v>10.2399</v>
      </c>
      <c r="J1231">
        <v>13.32859992980957</v>
      </c>
      <c r="K1231">
        <v>17.2485</v>
      </c>
      <c r="L1231">
        <v>20.787700000000001</v>
      </c>
      <c r="M1231">
        <v>23.844000000000001</v>
      </c>
      <c r="N1231">
        <v>14.68717</v>
      </c>
    </row>
    <row r="1232" spans="1:14" x14ac:dyDescent="0.35">
      <c r="A1232" s="3">
        <v>3844</v>
      </c>
      <c r="B1232">
        <v>23.4361</v>
      </c>
      <c r="C1232">
        <v>20.525300000000001</v>
      </c>
      <c r="D1232">
        <v>16.188800000000001</v>
      </c>
      <c r="E1232">
        <v>11.230999946594238</v>
      </c>
      <c r="F1232">
        <v>7.6135299999999999</v>
      </c>
      <c r="G1232">
        <v>6.3336399999999999</v>
      </c>
      <c r="H1232">
        <v>7.1476600000000001</v>
      </c>
      <c r="I1232">
        <v>10.618499999999999</v>
      </c>
      <c r="J1232">
        <v>13.655200004577637</v>
      </c>
      <c r="K1232">
        <v>18.021100000000001</v>
      </c>
      <c r="L1232">
        <v>21.279900000000001</v>
      </c>
      <c r="M1232">
        <v>23.866499999999998</v>
      </c>
      <c r="N1232">
        <v>14.9931</v>
      </c>
    </row>
    <row r="1233" spans="1:14" x14ac:dyDescent="0.35">
      <c r="A1233" s="3">
        <v>3847</v>
      </c>
      <c r="B1233">
        <v>23.648900000000001</v>
      </c>
      <c r="C1233">
        <v>20.5947</v>
      </c>
      <c r="D1233">
        <v>16.453199999999999</v>
      </c>
      <c r="E1233">
        <v>11.400099754333496</v>
      </c>
      <c r="F1233">
        <v>7.7159300000000002</v>
      </c>
      <c r="G1233">
        <v>6.4162600000000003</v>
      </c>
      <c r="H1233">
        <v>7.3117999999999999</v>
      </c>
      <c r="I1233">
        <v>10.487</v>
      </c>
      <c r="J1233">
        <v>13.949299812316895</v>
      </c>
      <c r="K1233">
        <v>17.860199999999999</v>
      </c>
      <c r="L1233">
        <v>21.443300000000001</v>
      </c>
      <c r="M1233">
        <v>23.8</v>
      </c>
      <c r="N1233">
        <v>15.090059999999999</v>
      </c>
    </row>
    <row r="1234" spans="1:14" x14ac:dyDescent="0.35">
      <c r="A1234" s="3">
        <v>3850</v>
      </c>
      <c r="B1234">
        <v>24.003599999999999</v>
      </c>
      <c r="C1234">
        <v>21.018699999999999</v>
      </c>
      <c r="D1234">
        <v>17.1083</v>
      </c>
      <c r="E1234">
        <v>11.953700065612793</v>
      </c>
      <c r="F1234">
        <v>8.1045300000000005</v>
      </c>
      <c r="G1234">
        <v>6.55321</v>
      </c>
      <c r="H1234">
        <v>7.61008</v>
      </c>
      <c r="I1234">
        <v>11.116199999999999</v>
      </c>
      <c r="J1234">
        <v>14.403400421142578</v>
      </c>
      <c r="K1234">
        <v>18.9498</v>
      </c>
      <c r="L1234">
        <v>22.3536</v>
      </c>
      <c r="M1234">
        <v>24.372599999999998</v>
      </c>
      <c r="N1234">
        <v>15.62898</v>
      </c>
    </row>
    <row r="1235" spans="1:14" x14ac:dyDescent="0.35">
      <c r="A1235" s="3">
        <v>3851</v>
      </c>
      <c r="B1235">
        <v>23.7514</v>
      </c>
      <c r="C1235">
        <v>20.769500000000001</v>
      </c>
      <c r="D1235">
        <v>17.1098</v>
      </c>
      <c r="E1235">
        <v>11.879300117492676</v>
      </c>
      <c r="F1235">
        <v>8.0427700000000009</v>
      </c>
      <c r="G1235">
        <v>6.4968399999999997</v>
      </c>
      <c r="H1235">
        <v>7.5228700000000002</v>
      </c>
      <c r="I1235">
        <v>10.786899999999999</v>
      </c>
      <c r="J1235">
        <v>14.346599578857422</v>
      </c>
      <c r="K1235">
        <v>18.628599999999999</v>
      </c>
      <c r="L1235">
        <v>22.063500000000001</v>
      </c>
      <c r="M1235">
        <v>23.950500000000002</v>
      </c>
      <c r="N1235">
        <v>15.44571</v>
      </c>
    </row>
    <row r="1236" spans="1:14" x14ac:dyDescent="0.35">
      <c r="A1236" s="3">
        <v>3852</v>
      </c>
      <c r="B1236">
        <v>23.912800000000001</v>
      </c>
      <c r="C1236">
        <v>21.000399999999999</v>
      </c>
      <c r="D1236">
        <v>17.267399999999999</v>
      </c>
      <c r="E1236">
        <v>12.003399848937988</v>
      </c>
      <c r="F1236">
        <v>8.0734200000000005</v>
      </c>
      <c r="G1236">
        <v>6.5799000000000003</v>
      </c>
      <c r="H1236">
        <v>7.6215599999999997</v>
      </c>
      <c r="I1236">
        <v>11.071400000000001</v>
      </c>
      <c r="J1236">
        <v>14.553000450134277</v>
      </c>
      <c r="K1236">
        <v>18.935199999999998</v>
      </c>
      <c r="L1236">
        <v>22.147400000000001</v>
      </c>
      <c r="M1236">
        <v>24.110499999999998</v>
      </c>
      <c r="N1236">
        <v>15.60637</v>
      </c>
    </row>
    <row r="1237" spans="1:14" x14ac:dyDescent="0.35">
      <c r="A1237" s="3">
        <v>3854</v>
      </c>
      <c r="B1237">
        <v>23.344799999999999</v>
      </c>
      <c r="C1237">
        <v>20.1432</v>
      </c>
      <c r="D1237">
        <v>16.582899999999999</v>
      </c>
      <c r="E1237">
        <v>11.711700439453125</v>
      </c>
      <c r="F1237">
        <v>8.2110800000000008</v>
      </c>
      <c r="G1237">
        <v>6.6649599999999998</v>
      </c>
      <c r="H1237">
        <v>7.4289699999999996</v>
      </c>
      <c r="I1237">
        <v>10.8598</v>
      </c>
      <c r="J1237">
        <v>13.64330005645752</v>
      </c>
      <c r="K1237">
        <v>18.0672</v>
      </c>
      <c r="L1237">
        <v>21.2502</v>
      </c>
      <c r="M1237">
        <v>23.830400000000001</v>
      </c>
      <c r="N1237">
        <v>15.144880000000001</v>
      </c>
    </row>
    <row r="1238" spans="1:14" x14ac:dyDescent="0.35">
      <c r="A1238" s="3">
        <v>3856</v>
      </c>
      <c r="B1238">
        <v>22.707899999999999</v>
      </c>
      <c r="C1238">
        <v>20.093699999999998</v>
      </c>
      <c r="D1238">
        <v>16.5245</v>
      </c>
      <c r="E1238">
        <v>11.69320011138916</v>
      </c>
      <c r="F1238">
        <v>8.0987200000000001</v>
      </c>
      <c r="G1238">
        <v>6.4987700000000004</v>
      </c>
      <c r="H1238">
        <v>7.3021700000000003</v>
      </c>
      <c r="I1238">
        <v>10.706200000000001</v>
      </c>
      <c r="J1238">
        <v>13.947699546813965</v>
      </c>
      <c r="K1238">
        <v>17.878799999999998</v>
      </c>
      <c r="L1238">
        <v>20.9878</v>
      </c>
      <c r="M1238">
        <v>23.570399999999999</v>
      </c>
      <c r="N1238">
        <v>15.000819999999999</v>
      </c>
    </row>
    <row r="1239" spans="1:14" x14ac:dyDescent="0.35">
      <c r="A1239" s="3">
        <v>3857</v>
      </c>
      <c r="B1239">
        <v>23.774899999999999</v>
      </c>
      <c r="C1239">
        <v>20.612300000000001</v>
      </c>
      <c r="D1239">
        <v>17.0198</v>
      </c>
      <c r="E1239">
        <v>11.877799987792969</v>
      </c>
      <c r="F1239">
        <v>8.2618100000000005</v>
      </c>
      <c r="G1239">
        <v>6.79718</v>
      </c>
      <c r="H1239">
        <v>7.5463899999999997</v>
      </c>
      <c r="I1239">
        <v>10.911199999999999</v>
      </c>
      <c r="J1239">
        <v>13.958999633789063</v>
      </c>
      <c r="K1239">
        <v>18.4404</v>
      </c>
      <c r="L1239">
        <v>21.8507</v>
      </c>
      <c r="M1239">
        <v>24.1736</v>
      </c>
      <c r="N1239">
        <v>15.435420000000001</v>
      </c>
    </row>
    <row r="1240" spans="1:14" x14ac:dyDescent="0.35">
      <c r="A1240" s="3">
        <v>3858</v>
      </c>
      <c r="B1240">
        <v>22.796800000000001</v>
      </c>
      <c r="C1240">
        <v>20.462399999999999</v>
      </c>
      <c r="D1240">
        <v>17.083400000000001</v>
      </c>
      <c r="E1240">
        <v>12.05720043182373</v>
      </c>
      <c r="F1240">
        <v>8.0281900000000004</v>
      </c>
      <c r="G1240">
        <v>6.1767300000000001</v>
      </c>
      <c r="H1240">
        <v>6.9766300000000001</v>
      </c>
      <c r="I1240">
        <v>10.469900000000001</v>
      </c>
      <c r="J1240">
        <v>14.167400360107422</v>
      </c>
      <c r="K1240">
        <v>18.0976</v>
      </c>
      <c r="L1240">
        <v>21.011399999999998</v>
      </c>
      <c r="M1240">
        <v>24.3339</v>
      </c>
      <c r="N1240">
        <v>15.13846</v>
      </c>
    </row>
    <row r="1241" spans="1:14" x14ac:dyDescent="0.35">
      <c r="A1241" s="3">
        <v>3859</v>
      </c>
      <c r="B1241">
        <v>23.609200000000001</v>
      </c>
      <c r="C1241">
        <v>20.507300000000001</v>
      </c>
      <c r="D1241">
        <v>17.0609</v>
      </c>
      <c r="E1241">
        <v>12.056699752807617</v>
      </c>
      <c r="F1241">
        <v>8.3986900000000002</v>
      </c>
      <c r="G1241">
        <v>6.8112300000000001</v>
      </c>
      <c r="H1241">
        <v>7.7199799999999996</v>
      </c>
      <c r="I1241">
        <v>11.045299999999999</v>
      </c>
      <c r="J1241">
        <v>14.130900382995605</v>
      </c>
      <c r="K1241">
        <v>18.656500000000001</v>
      </c>
      <c r="L1241">
        <v>21.6357</v>
      </c>
      <c r="M1241">
        <v>24.056100000000001</v>
      </c>
      <c r="N1241">
        <v>15.47404</v>
      </c>
    </row>
    <row r="1242" spans="1:14" x14ac:dyDescent="0.35">
      <c r="A1242" s="3">
        <v>3860</v>
      </c>
      <c r="B1242">
        <v>22.981400000000001</v>
      </c>
      <c r="C1242">
        <v>19.995000000000001</v>
      </c>
      <c r="D1242">
        <v>16.7699</v>
      </c>
      <c r="E1242">
        <v>12.008099555969238</v>
      </c>
      <c r="F1242">
        <v>8.2705199999999994</v>
      </c>
      <c r="G1242">
        <v>6.7380800000000001</v>
      </c>
      <c r="H1242">
        <v>7.7413699999999999</v>
      </c>
      <c r="I1242">
        <v>10.964499999999999</v>
      </c>
      <c r="J1242">
        <v>13.999500274658203</v>
      </c>
      <c r="K1242">
        <v>18.055199999999999</v>
      </c>
      <c r="L1242">
        <v>21.001100000000001</v>
      </c>
      <c r="M1242">
        <v>23.508800000000001</v>
      </c>
      <c r="N1242">
        <v>15.169460000000001</v>
      </c>
    </row>
    <row r="1243" spans="1:14" x14ac:dyDescent="0.35">
      <c r="A1243" s="3">
        <v>3862</v>
      </c>
      <c r="B1243">
        <v>21.959499999999998</v>
      </c>
      <c r="C1243">
        <v>19.828600000000002</v>
      </c>
      <c r="D1243">
        <v>16.586600000000001</v>
      </c>
      <c r="E1243">
        <v>11.94480037689209</v>
      </c>
      <c r="F1243">
        <v>8.0739900000000002</v>
      </c>
      <c r="G1243">
        <v>6.6201600000000003</v>
      </c>
      <c r="H1243">
        <v>7.5816999999999997</v>
      </c>
      <c r="I1243">
        <v>11.225899999999999</v>
      </c>
      <c r="J1243">
        <v>14.372699737548828</v>
      </c>
      <c r="K1243">
        <v>17.8446</v>
      </c>
      <c r="L1243">
        <v>20.485800000000001</v>
      </c>
      <c r="M1243">
        <v>23.498799999999999</v>
      </c>
      <c r="N1243">
        <v>15.00193</v>
      </c>
    </row>
    <row r="1244" spans="1:14" x14ac:dyDescent="0.35">
      <c r="A1244" s="3">
        <v>3864</v>
      </c>
      <c r="B1244">
        <v>22.620999999999999</v>
      </c>
      <c r="C1244">
        <v>19.831</v>
      </c>
      <c r="D1244">
        <v>16.633099999999999</v>
      </c>
      <c r="E1244">
        <v>12.069499969482422</v>
      </c>
      <c r="F1244">
        <v>8.3333200000000005</v>
      </c>
      <c r="G1244">
        <v>6.7814899999999998</v>
      </c>
      <c r="H1244">
        <v>7.6984700000000004</v>
      </c>
      <c r="I1244">
        <v>11.1015</v>
      </c>
      <c r="J1244">
        <v>14.124600410461426</v>
      </c>
      <c r="K1244">
        <v>18.004300000000001</v>
      </c>
      <c r="L1244">
        <v>20.78</v>
      </c>
      <c r="M1244">
        <v>23.046900000000001</v>
      </c>
      <c r="N1244">
        <v>15.085430000000001</v>
      </c>
    </row>
    <row r="1245" spans="1:14" x14ac:dyDescent="0.35">
      <c r="A1245" s="3">
        <v>3865</v>
      </c>
      <c r="B1245">
        <v>22.946000000000002</v>
      </c>
      <c r="C1245">
        <v>19.995899999999999</v>
      </c>
      <c r="D1245">
        <v>16.7196</v>
      </c>
      <c r="E1245">
        <v>12.030900001525879</v>
      </c>
      <c r="F1245">
        <v>8.30823</v>
      </c>
      <c r="G1245">
        <v>6.7486300000000004</v>
      </c>
      <c r="H1245">
        <v>7.7023999999999999</v>
      </c>
      <c r="I1245">
        <v>10.972899999999999</v>
      </c>
      <c r="J1245">
        <v>14.021100044250488</v>
      </c>
      <c r="K1245">
        <v>17.854800000000001</v>
      </c>
      <c r="L1245">
        <v>21.145</v>
      </c>
      <c r="M1245">
        <v>23.224900000000002</v>
      </c>
      <c r="N1245">
        <v>15.139200000000001</v>
      </c>
    </row>
    <row r="1246" spans="1:14" x14ac:dyDescent="0.35">
      <c r="A1246" s="3">
        <v>3869</v>
      </c>
      <c r="B1246">
        <v>23.334499999999998</v>
      </c>
      <c r="C1246">
        <v>20.2316</v>
      </c>
      <c r="D1246">
        <v>16.1829</v>
      </c>
      <c r="E1246">
        <v>10.934399604797363</v>
      </c>
      <c r="F1246">
        <v>7.2637499999999999</v>
      </c>
      <c r="G1246">
        <v>6.0647500000000001</v>
      </c>
      <c r="H1246">
        <v>6.7458600000000004</v>
      </c>
      <c r="I1246">
        <v>10.1226</v>
      </c>
      <c r="J1246">
        <v>13.221099853515625</v>
      </c>
      <c r="K1246">
        <v>17.2851</v>
      </c>
      <c r="L1246">
        <v>21.089700000000001</v>
      </c>
      <c r="M1246">
        <v>23.716100000000001</v>
      </c>
      <c r="N1246">
        <v>14.682700000000001</v>
      </c>
    </row>
    <row r="1247" spans="1:14" x14ac:dyDescent="0.35">
      <c r="A1247" s="3">
        <v>3870</v>
      </c>
      <c r="B1247">
        <v>23.017099999999999</v>
      </c>
      <c r="C1247">
        <v>20.065000000000001</v>
      </c>
      <c r="D1247">
        <v>15.827999999999999</v>
      </c>
      <c r="E1247">
        <v>10.656100273132324</v>
      </c>
      <c r="F1247">
        <v>6.9606500000000002</v>
      </c>
      <c r="G1247">
        <v>5.8553800000000003</v>
      </c>
      <c r="H1247">
        <v>6.6032700000000002</v>
      </c>
      <c r="I1247">
        <v>9.8094000000000001</v>
      </c>
      <c r="J1247">
        <v>12.939800262451172</v>
      </c>
      <c r="K1247">
        <v>17.050699999999999</v>
      </c>
      <c r="L1247">
        <v>20.7364</v>
      </c>
      <c r="M1247">
        <v>23.515899999999998</v>
      </c>
      <c r="N1247">
        <v>14.41981</v>
      </c>
    </row>
    <row r="1248" spans="1:14" x14ac:dyDescent="0.35">
      <c r="A1248" s="3">
        <v>3871</v>
      </c>
      <c r="B1248">
        <v>23.1647</v>
      </c>
      <c r="C1248">
        <v>20.204799999999999</v>
      </c>
      <c r="D1248">
        <v>15.8344</v>
      </c>
      <c r="E1248">
        <v>10.830400466918945</v>
      </c>
      <c r="F1248">
        <v>7.0703300000000002</v>
      </c>
      <c r="G1248">
        <v>6.05281</v>
      </c>
      <c r="H1248">
        <v>6.6447700000000003</v>
      </c>
      <c r="I1248">
        <v>9.7950499999999998</v>
      </c>
      <c r="J1248">
        <v>12.769900321960449</v>
      </c>
      <c r="K1248">
        <v>16.753900000000002</v>
      </c>
      <c r="L1248">
        <v>20.747399999999999</v>
      </c>
      <c r="M1248">
        <v>23.4132</v>
      </c>
      <c r="N1248">
        <v>14.44014</v>
      </c>
    </row>
    <row r="1249" spans="1:14" x14ac:dyDescent="0.35">
      <c r="A1249" s="3">
        <v>3873</v>
      </c>
      <c r="B1249">
        <v>23.209700000000002</v>
      </c>
      <c r="C1249">
        <v>20.258800000000001</v>
      </c>
      <c r="D1249">
        <v>16.3262</v>
      </c>
      <c r="E1249">
        <v>11.259099960327148</v>
      </c>
      <c r="F1249">
        <v>7.5191600000000003</v>
      </c>
      <c r="G1249">
        <v>6.1178100000000004</v>
      </c>
      <c r="H1249">
        <v>6.9774200000000004</v>
      </c>
      <c r="I1249">
        <v>10.4739</v>
      </c>
      <c r="J1249">
        <v>13.870499610900879</v>
      </c>
      <c r="K1249">
        <v>17.9986</v>
      </c>
      <c r="L1249">
        <v>21.324400000000001</v>
      </c>
      <c r="M1249">
        <v>23.832899999999999</v>
      </c>
      <c r="N1249">
        <v>14.930709999999999</v>
      </c>
    </row>
    <row r="1250" spans="1:14" x14ac:dyDescent="0.35">
      <c r="A1250" s="3">
        <v>3874</v>
      </c>
      <c r="B1250">
        <v>23.547000000000001</v>
      </c>
      <c r="C1250">
        <v>20.343299999999999</v>
      </c>
      <c r="D1250">
        <v>16.307099999999998</v>
      </c>
      <c r="E1250">
        <v>11.299900054931641</v>
      </c>
      <c r="F1250">
        <v>7.5794600000000001</v>
      </c>
      <c r="G1250">
        <v>6.3547000000000002</v>
      </c>
      <c r="H1250">
        <v>7.1913499999999999</v>
      </c>
      <c r="I1250">
        <v>10.3384</v>
      </c>
      <c r="J1250">
        <v>13.645000457763672</v>
      </c>
      <c r="K1250">
        <v>17.757899999999999</v>
      </c>
      <c r="L1250">
        <v>21.3414</v>
      </c>
      <c r="M1250">
        <v>23.5425</v>
      </c>
      <c r="N1250">
        <v>14.937329999999999</v>
      </c>
    </row>
    <row r="1251" spans="1:14" x14ac:dyDescent="0.35">
      <c r="A1251" s="3">
        <v>3875</v>
      </c>
      <c r="B1251">
        <v>23.591699999999999</v>
      </c>
      <c r="C1251">
        <v>20.434200000000001</v>
      </c>
      <c r="D1251">
        <v>16.800899999999999</v>
      </c>
      <c r="E1251">
        <v>11.995499610900879</v>
      </c>
      <c r="F1251">
        <v>8.2714800000000004</v>
      </c>
      <c r="G1251">
        <v>6.7491099999999999</v>
      </c>
      <c r="H1251">
        <v>7.7839299999999998</v>
      </c>
      <c r="I1251">
        <v>11.0806</v>
      </c>
      <c r="J1251">
        <v>14.168999671936035</v>
      </c>
      <c r="K1251">
        <v>18.328199999999999</v>
      </c>
      <c r="L1251">
        <v>21.636800000000001</v>
      </c>
      <c r="M1251">
        <v>23.484000000000002</v>
      </c>
      <c r="N1251">
        <v>15.36045</v>
      </c>
    </row>
    <row r="1252" spans="1:14" x14ac:dyDescent="0.35">
      <c r="A1252" s="3">
        <v>3878</v>
      </c>
      <c r="B1252">
        <v>23.418500000000002</v>
      </c>
      <c r="C1252">
        <v>20.473099999999999</v>
      </c>
      <c r="D1252">
        <v>17.1005</v>
      </c>
      <c r="E1252">
        <v>12.031299591064453</v>
      </c>
      <c r="F1252">
        <v>8.1576699999999995</v>
      </c>
      <c r="G1252">
        <v>6.5389999999999997</v>
      </c>
      <c r="H1252">
        <v>7.60412</v>
      </c>
      <c r="I1252">
        <v>11.094099999999999</v>
      </c>
      <c r="J1252">
        <v>14.304200172424316</v>
      </c>
      <c r="K1252">
        <v>18.5183</v>
      </c>
      <c r="L1252">
        <v>21.730499999999999</v>
      </c>
      <c r="M1252">
        <v>23.298100000000002</v>
      </c>
      <c r="N1252">
        <v>15.355779999999999</v>
      </c>
    </row>
    <row r="1253" spans="1:14" x14ac:dyDescent="0.35">
      <c r="A1253" s="3">
        <v>3880</v>
      </c>
      <c r="B1253">
        <v>23.991900000000001</v>
      </c>
      <c r="C1253">
        <v>20.903300000000002</v>
      </c>
      <c r="D1253">
        <v>17.5122</v>
      </c>
      <c r="E1253">
        <v>12.201399803161621</v>
      </c>
      <c r="F1253">
        <v>8.2008299999999998</v>
      </c>
      <c r="G1253">
        <v>6.5433000000000003</v>
      </c>
      <c r="H1253">
        <v>7.7248000000000001</v>
      </c>
      <c r="I1253">
        <v>11.224399999999999</v>
      </c>
      <c r="J1253">
        <v>14.690600395202637</v>
      </c>
      <c r="K1253">
        <v>18.762699999999999</v>
      </c>
      <c r="L1253">
        <v>22.250699999999998</v>
      </c>
      <c r="M1253">
        <v>23.764800000000001</v>
      </c>
      <c r="N1253">
        <v>15.64758</v>
      </c>
    </row>
    <row r="1254" spans="1:14" x14ac:dyDescent="0.35">
      <c r="A1254" s="3">
        <v>3882</v>
      </c>
      <c r="B1254">
        <v>22.976199999999999</v>
      </c>
      <c r="C1254">
        <v>20.2301</v>
      </c>
      <c r="D1254">
        <v>16.532299999999999</v>
      </c>
      <c r="E1254">
        <v>11.943499565124512</v>
      </c>
      <c r="F1254">
        <v>8.2428299999999997</v>
      </c>
      <c r="G1254">
        <v>6.7105199999999998</v>
      </c>
      <c r="H1254">
        <v>7.6920599999999997</v>
      </c>
      <c r="I1254">
        <v>10.9772</v>
      </c>
      <c r="J1254">
        <v>13.946900367736816</v>
      </c>
      <c r="K1254">
        <v>17.96</v>
      </c>
      <c r="L1254">
        <v>21.186800000000002</v>
      </c>
      <c r="M1254">
        <v>23.135999999999999</v>
      </c>
      <c r="N1254">
        <v>15.12787</v>
      </c>
    </row>
    <row r="1255" spans="1:14" x14ac:dyDescent="0.35">
      <c r="A1255" s="3">
        <v>3885</v>
      </c>
      <c r="B1255">
        <v>22.686800000000002</v>
      </c>
      <c r="C1255">
        <v>20.497900000000001</v>
      </c>
      <c r="D1255">
        <v>17.256699999999999</v>
      </c>
      <c r="E1255">
        <v>12.417499542236328</v>
      </c>
      <c r="F1255">
        <v>8.2514500000000002</v>
      </c>
      <c r="G1255">
        <v>6.6244800000000001</v>
      </c>
      <c r="H1255">
        <v>7.6368</v>
      </c>
      <c r="I1255">
        <v>11.280900000000001</v>
      </c>
      <c r="J1255">
        <v>14.790499687194824</v>
      </c>
      <c r="K1255">
        <v>18.8141</v>
      </c>
      <c r="L1255">
        <v>21.110600000000002</v>
      </c>
      <c r="M1255">
        <v>24.568899999999999</v>
      </c>
      <c r="N1255">
        <v>15.494719999999999</v>
      </c>
    </row>
    <row r="1256" spans="1:14" x14ac:dyDescent="0.35">
      <c r="A1256" s="3">
        <v>3886</v>
      </c>
      <c r="B1256">
        <v>23.058599999999998</v>
      </c>
      <c r="C1256">
        <v>20.5761</v>
      </c>
      <c r="D1256">
        <v>16.589300000000001</v>
      </c>
      <c r="E1256">
        <v>11.74940013885498</v>
      </c>
      <c r="F1256">
        <v>8.1411599999999993</v>
      </c>
      <c r="G1256">
        <v>6.6457499999999996</v>
      </c>
      <c r="H1256">
        <v>7.6474700000000002</v>
      </c>
      <c r="I1256">
        <v>11.010899999999999</v>
      </c>
      <c r="J1256">
        <v>14.062199592590332</v>
      </c>
      <c r="K1256">
        <v>18.108899999999998</v>
      </c>
      <c r="L1256">
        <v>21.283799999999999</v>
      </c>
      <c r="M1256">
        <v>22.862300000000001</v>
      </c>
      <c r="N1256">
        <v>15.14466</v>
      </c>
    </row>
    <row r="1257" spans="1:14" x14ac:dyDescent="0.35">
      <c r="A1257" s="3">
        <v>3887</v>
      </c>
      <c r="B1257">
        <v>22.438300000000002</v>
      </c>
      <c r="C1257">
        <v>19.734400000000001</v>
      </c>
      <c r="D1257">
        <v>16.277999999999999</v>
      </c>
      <c r="E1257">
        <v>11.94789981842041</v>
      </c>
      <c r="F1257">
        <v>8.2596299999999996</v>
      </c>
      <c r="G1257">
        <v>6.6333200000000003</v>
      </c>
      <c r="H1257">
        <v>7.6411199999999999</v>
      </c>
      <c r="I1257">
        <v>11.0464</v>
      </c>
      <c r="J1257">
        <v>14.079799652099609</v>
      </c>
      <c r="K1257">
        <v>17.911899999999999</v>
      </c>
      <c r="L1257">
        <v>20.985099999999999</v>
      </c>
      <c r="M1257">
        <v>22.6477</v>
      </c>
      <c r="N1257">
        <v>14.96696</v>
      </c>
    </row>
    <row r="1258" spans="1:14" x14ac:dyDescent="0.35">
      <c r="A1258" s="3">
        <v>3888</v>
      </c>
      <c r="B1258">
        <v>21.713200000000001</v>
      </c>
      <c r="C1258">
        <v>19.5017</v>
      </c>
      <c r="D1258">
        <v>15.947900000000001</v>
      </c>
      <c r="E1258">
        <v>11.718700408935547</v>
      </c>
      <c r="F1258">
        <v>7.8812800000000003</v>
      </c>
      <c r="G1258">
        <v>6.4933300000000003</v>
      </c>
      <c r="H1258">
        <v>7.4562099999999996</v>
      </c>
      <c r="I1258">
        <v>10.958399999999999</v>
      </c>
      <c r="J1258">
        <v>13.832400321960449</v>
      </c>
      <c r="K1258">
        <v>17.303699999999999</v>
      </c>
      <c r="L1258">
        <v>20.422499999999999</v>
      </c>
      <c r="M1258">
        <v>22.227599999999999</v>
      </c>
      <c r="N1258">
        <v>14.621409999999999</v>
      </c>
    </row>
    <row r="1259" spans="1:14" x14ac:dyDescent="0.35">
      <c r="A1259" s="3">
        <v>3889</v>
      </c>
      <c r="B1259">
        <v>21.248200000000001</v>
      </c>
      <c r="C1259">
        <v>19.695799999999998</v>
      </c>
      <c r="D1259">
        <v>15.909800000000001</v>
      </c>
      <c r="E1259">
        <v>11.855199813842773</v>
      </c>
      <c r="F1259">
        <v>7.9922000000000004</v>
      </c>
      <c r="G1259">
        <v>6.7546600000000003</v>
      </c>
      <c r="H1259">
        <v>7.6736399999999998</v>
      </c>
      <c r="I1259">
        <v>11.1082</v>
      </c>
      <c r="J1259">
        <v>14.264599800109863</v>
      </c>
      <c r="K1259">
        <v>17.4251</v>
      </c>
      <c r="L1259">
        <v>20.208300000000001</v>
      </c>
      <c r="M1259">
        <v>22.021999999999998</v>
      </c>
      <c r="N1259">
        <v>14.67981</v>
      </c>
    </row>
    <row r="1260" spans="1:14" x14ac:dyDescent="0.35">
      <c r="A1260" s="3">
        <v>3890</v>
      </c>
      <c r="B1260">
        <v>21.626000000000001</v>
      </c>
      <c r="C1260">
        <v>19.728899999999999</v>
      </c>
      <c r="D1260">
        <v>15.9536</v>
      </c>
      <c r="E1260">
        <v>11.773799896240234</v>
      </c>
      <c r="F1260">
        <v>7.9665299999999997</v>
      </c>
      <c r="G1260">
        <v>6.7856899999999998</v>
      </c>
      <c r="H1260">
        <v>7.7479899999999997</v>
      </c>
      <c r="I1260">
        <v>11.0143</v>
      </c>
      <c r="J1260">
        <v>14.156299591064453</v>
      </c>
      <c r="K1260">
        <v>17.520399999999999</v>
      </c>
      <c r="L1260">
        <v>20.289200000000001</v>
      </c>
      <c r="M1260">
        <v>22.101900000000001</v>
      </c>
      <c r="N1260">
        <v>14.722049999999999</v>
      </c>
    </row>
    <row r="1261" spans="1:14" x14ac:dyDescent="0.35">
      <c r="A1261" s="3">
        <v>3891</v>
      </c>
      <c r="B1261">
        <v>21.795500000000001</v>
      </c>
      <c r="C1261">
        <v>19.936199999999999</v>
      </c>
      <c r="D1261">
        <v>16.652999999999999</v>
      </c>
      <c r="E1261">
        <v>12.125499725341797</v>
      </c>
      <c r="F1261">
        <v>8.2476699999999994</v>
      </c>
      <c r="G1261">
        <v>6.9092099999999999</v>
      </c>
      <c r="H1261">
        <v>7.8599300000000003</v>
      </c>
      <c r="I1261">
        <v>11.107200000000001</v>
      </c>
      <c r="J1261">
        <v>14.47659969329834</v>
      </c>
      <c r="K1261">
        <v>18.034199999999998</v>
      </c>
      <c r="L1261">
        <v>20.9513</v>
      </c>
      <c r="M1261">
        <v>22.3733</v>
      </c>
      <c r="N1261">
        <v>15.03913</v>
      </c>
    </row>
    <row r="1262" spans="1:14" x14ac:dyDescent="0.35">
      <c r="A1262" s="3">
        <v>3892</v>
      </c>
      <c r="B1262">
        <v>22.395900000000001</v>
      </c>
      <c r="C1262">
        <v>20.3994</v>
      </c>
      <c r="D1262">
        <v>17.091699999999999</v>
      </c>
      <c r="E1262">
        <v>12.10319995880127</v>
      </c>
      <c r="F1262">
        <v>8.1367600000000007</v>
      </c>
      <c r="G1262">
        <v>6.78939</v>
      </c>
      <c r="H1262">
        <v>7.8270799999999996</v>
      </c>
      <c r="I1262">
        <v>11.185600000000001</v>
      </c>
      <c r="J1262">
        <v>14.694299697875977</v>
      </c>
      <c r="K1262">
        <v>18.401599999999998</v>
      </c>
      <c r="L1262">
        <v>21.5732</v>
      </c>
      <c r="M1262">
        <v>22.867799999999999</v>
      </c>
      <c r="N1262">
        <v>15.288830000000001</v>
      </c>
    </row>
    <row r="1263" spans="1:14" x14ac:dyDescent="0.35">
      <c r="A1263" s="3">
        <v>3895</v>
      </c>
      <c r="B1263">
        <v>22.412700000000001</v>
      </c>
      <c r="C1263">
        <v>20.121400000000001</v>
      </c>
      <c r="D1263">
        <v>16.821000000000002</v>
      </c>
      <c r="E1263">
        <v>12.038100242614746</v>
      </c>
      <c r="F1263">
        <v>8.1189800000000005</v>
      </c>
      <c r="G1263">
        <v>6.7632700000000003</v>
      </c>
      <c r="H1263">
        <v>7.7555199999999997</v>
      </c>
      <c r="I1263">
        <v>11.497400000000001</v>
      </c>
      <c r="J1263">
        <v>14.563799858093262</v>
      </c>
      <c r="K1263">
        <v>18.2608</v>
      </c>
      <c r="L1263">
        <v>21.304200000000002</v>
      </c>
      <c r="M1263">
        <v>23.824999999999999</v>
      </c>
      <c r="N1263">
        <v>15.290179999999999</v>
      </c>
    </row>
    <row r="1264" spans="1:14" x14ac:dyDescent="0.35">
      <c r="A1264" s="3">
        <v>3896</v>
      </c>
      <c r="B1264">
        <v>23.3611</v>
      </c>
      <c r="C1264">
        <v>20.713000000000001</v>
      </c>
      <c r="D1264">
        <v>17.743500000000001</v>
      </c>
      <c r="E1264">
        <v>12.572299957275391</v>
      </c>
      <c r="F1264">
        <v>8.5291399999999999</v>
      </c>
      <c r="G1264">
        <v>6.85025</v>
      </c>
      <c r="H1264">
        <v>7.8296099999999997</v>
      </c>
      <c r="I1264">
        <v>11.4222</v>
      </c>
      <c r="J1264">
        <v>14.566300392150879</v>
      </c>
      <c r="K1264">
        <v>18.779399999999999</v>
      </c>
      <c r="L1264">
        <v>21.902999999999999</v>
      </c>
      <c r="M1264">
        <v>25.090399999999999</v>
      </c>
      <c r="N1264">
        <v>15.78002</v>
      </c>
    </row>
    <row r="1265" spans="1:14" x14ac:dyDescent="0.35">
      <c r="A1265" s="3">
        <v>3898</v>
      </c>
      <c r="B1265">
        <v>24.390499999999999</v>
      </c>
      <c r="C1265">
        <v>21.828499999999998</v>
      </c>
      <c r="D1265">
        <v>18.3337</v>
      </c>
      <c r="E1265">
        <v>12.887700080871582</v>
      </c>
      <c r="F1265">
        <v>8.7233900000000002</v>
      </c>
      <c r="G1265">
        <v>7.0287699999999997</v>
      </c>
      <c r="H1265">
        <v>8.0069400000000002</v>
      </c>
      <c r="I1265">
        <v>11.6341</v>
      </c>
      <c r="J1265">
        <v>14.818099975585938</v>
      </c>
      <c r="K1265">
        <v>19.386099999999999</v>
      </c>
      <c r="L1265">
        <v>22.620200000000001</v>
      </c>
      <c r="M1265">
        <v>25.946899999999999</v>
      </c>
      <c r="N1265">
        <v>16.300409999999999</v>
      </c>
    </row>
    <row r="1266" spans="1:14" x14ac:dyDescent="0.35">
      <c r="A1266" s="3">
        <v>3900</v>
      </c>
      <c r="B1266">
        <v>25.371700000000001</v>
      </c>
      <c r="C1266">
        <v>22.291499999999999</v>
      </c>
      <c r="D1266">
        <v>18.933499999999999</v>
      </c>
      <c r="E1266">
        <v>13.079700469970703</v>
      </c>
      <c r="F1266">
        <v>8.3628699999999991</v>
      </c>
      <c r="G1266">
        <v>6.1312699999999998</v>
      </c>
      <c r="H1266">
        <v>7.31236</v>
      </c>
      <c r="I1266">
        <v>10.7049</v>
      </c>
      <c r="J1266">
        <v>14.385800361633301</v>
      </c>
      <c r="K1266">
        <v>19.245000000000001</v>
      </c>
      <c r="L1266">
        <v>23.208100000000002</v>
      </c>
      <c r="M1266">
        <v>26.566600000000001</v>
      </c>
      <c r="N1266">
        <v>16.299440000000001</v>
      </c>
    </row>
    <row r="1267" spans="1:14" x14ac:dyDescent="0.35">
      <c r="A1267" s="3">
        <v>3902</v>
      </c>
      <c r="B1267">
        <v>23.038399999999999</v>
      </c>
      <c r="C1267">
        <v>20.329499999999999</v>
      </c>
      <c r="D1267">
        <v>16.603899999999999</v>
      </c>
      <c r="E1267">
        <v>11.843000411987305</v>
      </c>
      <c r="F1267">
        <v>8.2274399999999996</v>
      </c>
      <c r="G1267">
        <v>6.6895199999999999</v>
      </c>
      <c r="H1267">
        <v>7.7222499999999998</v>
      </c>
      <c r="I1267">
        <v>11.042</v>
      </c>
      <c r="J1267">
        <v>14.003399848937988</v>
      </c>
      <c r="K1267">
        <v>18.066600000000001</v>
      </c>
      <c r="L1267">
        <v>21.264299999999999</v>
      </c>
      <c r="M1267">
        <v>23.253799999999998</v>
      </c>
      <c r="N1267">
        <v>15.173679999999999</v>
      </c>
    </row>
    <row r="1268" spans="1:14" x14ac:dyDescent="0.35">
      <c r="A1268" s="3">
        <v>3903</v>
      </c>
      <c r="B1268">
        <v>23.0322</v>
      </c>
      <c r="C1268">
        <v>20.328600000000002</v>
      </c>
      <c r="D1268">
        <v>16.5671</v>
      </c>
      <c r="E1268">
        <v>11.850099563598633</v>
      </c>
      <c r="F1268">
        <v>8.1981800000000007</v>
      </c>
      <c r="G1268">
        <v>6.6637599999999999</v>
      </c>
      <c r="H1268">
        <v>7.6648100000000001</v>
      </c>
      <c r="I1268">
        <v>11.080500000000001</v>
      </c>
      <c r="J1268">
        <v>14.160499572753906</v>
      </c>
      <c r="K1268">
        <v>18.025300000000001</v>
      </c>
      <c r="L1268">
        <v>21.1692</v>
      </c>
      <c r="M1268">
        <v>23.1812</v>
      </c>
      <c r="N1268">
        <v>15.160119999999999</v>
      </c>
    </row>
    <row r="1269" spans="1:14" x14ac:dyDescent="0.35">
      <c r="A1269" s="3">
        <v>3904</v>
      </c>
      <c r="B1269">
        <v>23.5336</v>
      </c>
      <c r="C1269">
        <v>20.685700000000001</v>
      </c>
      <c r="D1269">
        <v>16.812100000000001</v>
      </c>
      <c r="E1269">
        <v>11.80840015411377</v>
      </c>
      <c r="F1269">
        <v>8.2080099999999998</v>
      </c>
      <c r="G1269">
        <v>6.6340599999999998</v>
      </c>
      <c r="H1269">
        <v>7.6491800000000003</v>
      </c>
      <c r="I1269">
        <v>11.1142</v>
      </c>
      <c r="J1269">
        <v>14.33080005645752</v>
      </c>
      <c r="K1269">
        <v>18.291799999999999</v>
      </c>
      <c r="L1269">
        <v>21.6876</v>
      </c>
      <c r="M1269">
        <v>23.534500000000001</v>
      </c>
      <c r="N1269">
        <v>15.3575</v>
      </c>
    </row>
    <row r="1270" spans="1:14" x14ac:dyDescent="0.35">
      <c r="A1270" s="3">
        <v>3909</v>
      </c>
      <c r="B1270">
        <v>23.307600000000001</v>
      </c>
      <c r="C1270">
        <v>20.4331</v>
      </c>
      <c r="D1270">
        <v>16.801100000000002</v>
      </c>
      <c r="E1270">
        <v>11.988400459289551</v>
      </c>
      <c r="F1270">
        <v>8.2561800000000005</v>
      </c>
      <c r="G1270">
        <v>6.6737200000000003</v>
      </c>
      <c r="H1270">
        <v>7.7134400000000003</v>
      </c>
      <c r="I1270">
        <v>11.0594</v>
      </c>
      <c r="J1270">
        <v>14.375900268554688</v>
      </c>
      <c r="K1270">
        <v>18.5487</v>
      </c>
      <c r="L1270">
        <v>21.563500000000001</v>
      </c>
      <c r="M1270">
        <v>23.234100000000002</v>
      </c>
      <c r="N1270">
        <v>15.32959</v>
      </c>
    </row>
    <row r="1271" spans="1:14" x14ac:dyDescent="0.35">
      <c r="A1271" s="3">
        <v>3910</v>
      </c>
      <c r="B1271">
        <v>24.0838</v>
      </c>
      <c r="C1271">
        <v>21.218399999999999</v>
      </c>
      <c r="D1271">
        <v>16.751999999999999</v>
      </c>
      <c r="E1271">
        <v>11.011599540710449</v>
      </c>
      <c r="F1271">
        <v>7.1829299999999998</v>
      </c>
      <c r="G1271">
        <v>6.0196699999999996</v>
      </c>
      <c r="H1271">
        <v>6.9029199999999999</v>
      </c>
      <c r="I1271">
        <v>10.3003</v>
      </c>
      <c r="J1271">
        <v>13.477700233459473</v>
      </c>
      <c r="K1271">
        <v>17.705400000000001</v>
      </c>
      <c r="L1271">
        <v>21.706399999999999</v>
      </c>
      <c r="M1271">
        <v>24.194800000000001</v>
      </c>
      <c r="N1271">
        <v>15.046329999999999</v>
      </c>
    </row>
    <row r="1272" spans="1:14" x14ac:dyDescent="0.35">
      <c r="A1272" s="3">
        <v>3911</v>
      </c>
      <c r="B1272">
        <v>23.995200000000001</v>
      </c>
      <c r="C1272">
        <v>21.201599999999999</v>
      </c>
      <c r="D1272">
        <v>16.7788</v>
      </c>
      <c r="E1272">
        <v>10.92650032043457</v>
      </c>
      <c r="F1272">
        <v>7.1735199999999999</v>
      </c>
      <c r="G1272">
        <v>6.0511400000000002</v>
      </c>
      <c r="H1272">
        <v>6.9245700000000001</v>
      </c>
      <c r="I1272">
        <v>10.302300000000001</v>
      </c>
      <c r="J1272">
        <v>13.600000381469727</v>
      </c>
      <c r="K1272">
        <v>17.527999999999999</v>
      </c>
      <c r="L1272">
        <v>21.574999999999999</v>
      </c>
      <c r="M1272">
        <v>24.0395</v>
      </c>
      <c r="N1272">
        <v>15.008010000000001</v>
      </c>
    </row>
    <row r="1273" spans="1:14" x14ac:dyDescent="0.35">
      <c r="A1273" s="3">
        <v>3912</v>
      </c>
      <c r="B1273">
        <v>23.995200000000001</v>
      </c>
      <c r="C1273">
        <v>21.201599999999999</v>
      </c>
      <c r="D1273">
        <v>16.7788</v>
      </c>
      <c r="E1273">
        <v>10.92650032043457</v>
      </c>
      <c r="F1273">
        <v>7.1735199999999999</v>
      </c>
      <c r="G1273">
        <v>6.0511400000000002</v>
      </c>
      <c r="H1273">
        <v>6.9245700000000001</v>
      </c>
      <c r="I1273">
        <v>10.302300000000001</v>
      </c>
      <c r="J1273">
        <v>13.600000381469727</v>
      </c>
      <c r="K1273">
        <v>17.527999999999999</v>
      </c>
      <c r="L1273">
        <v>21.574999999999999</v>
      </c>
      <c r="M1273">
        <v>24.0395</v>
      </c>
      <c r="N1273">
        <v>15.008010000000001</v>
      </c>
    </row>
    <row r="1274" spans="1:14" x14ac:dyDescent="0.35">
      <c r="A1274" s="3">
        <v>3913</v>
      </c>
      <c r="B1274">
        <v>24.087499999999999</v>
      </c>
      <c r="C1274">
        <v>21.151700000000002</v>
      </c>
      <c r="D1274">
        <v>16.8292</v>
      </c>
      <c r="E1274">
        <v>10.996399879455566</v>
      </c>
      <c r="F1274">
        <v>7.1532799999999996</v>
      </c>
      <c r="G1274">
        <v>6.0721999999999996</v>
      </c>
      <c r="H1274">
        <v>7.0192500000000004</v>
      </c>
      <c r="I1274">
        <v>10.3207</v>
      </c>
      <c r="J1274">
        <v>13.802800178527832</v>
      </c>
      <c r="K1274">
        <v>17.4954</v>
      </c>
      <c r="L1274">
        <v>21.561</v>
      </c>
      <c r="M1274">
        <v>24.002400000000002</v>
      </c>
      <c r="N1274">
        <v>15.040990000000001</v>
      </c>
    </row>
    <row r="1275" spans="1:14" x14ac:dyDescent="0.35">
      <c r="A1275" s="3">
        <v>3915</v>
      </c>
      <c r="B1275">
        <v>24.311599999999999</v>
      </c>
      <c r="C1275">
        <v>21.264800000000001</v>
      </c>
      <c r="D1275">
        <v>16.8384</v>
      </c>
      <c r="E1275">
        <v>11.006999969482422</v>
      </c>
      <c r="F1275">
        <v>7.1049300000000004</v>
      </c>
      <c r="G1275">
        <v>6.0928800000000001</v>
      </c>
      <c r="H1275">
        <v>6.9828900000000003</v>
      </c>
      <c r="I1275">
        <v>10.3896</v>
      </c>
      <c r="J1275">
        <v>13.6427001953125</v>
      </c>
      <c r="K1275">
        <v>17.5886</v>
      </c>
      <c r="L1275">
        <v>21.765000000000001</v>
      </c>
      <c r="M1275">
        <v>24.317</v>
      </c>
      <c r="N1275">
        <v>15.108779999999999</v>
      </c>
    </row>
    <row r="1276" spans="1:14" x14ac:dyDescent="0.35">
      <c r="A1276" s="3">
        <v>3916</v>
      </c>
      <c r="B1276">
        <v>24.4116</v>
      </c>
      <c r="C1276">
        <v>21.299199999999999</v>
      </c>
      <c r="D1276">
        <v>16.919499999999999</v>
      </c>
      <c r="E1276">
        <v>11.013999938964844</v>
      </c>
      <c r="F1276">
        <v>7.0064799999999998</v>
      </c>
      <c r="G1276">
        <v>5.9072100000000001</v>
      </c>
      <c r="H1276">
        <v>6.9720800000000001</v>
      </c>
      <c r="I1276">
        <v>10.2525</v>
      </c>
      <c r="J1276">
        <v>13.870599746704102</v>
      </c>
      <c r="K1276">
        <v>17.857700000000001</v>
      </c>
      <c r="L1276">
        <v>21.962499999999999</v>
      </c>
      <c r="M1276">
        <v>24.332999999999998</v>
      </c>
      <c r="N1276">
        <v>15.15053</v>
      </c>
    </row>
    <row r="1277" spans="1:14" x14ac:dyDescent="0.35">
      <c r="A1277" s="3">
        <v>3918</v>
      </c>
      <c r="B1277">
        <v>23.887</v>
      </c>
      <c r="C1277">
        <v>20.911999999999999</v>
      </c>
      <c r="D1277">
        <v>16.8809</v>
      </c>
      <c r="E1277">
        <v>11.16409969329834</v>
      </c>
      <c r="F1277">
        <v>7.1443399999999997</v>
      </c>
      <c r="G1277">
        <v>6.0156799999999997</v>
      </c>
      <c r="H1277">
        <v>6.9918899999999997</v>
      </c>
      <c r="I1277">
        <v>10.359</v>
      </c>
      <c r="J1277">
        <v>14.126199722290039</v>
      </c>
      <c r="K1277">
        <v>17.694099999999999</v>
      </c>
      <c r="L1277">
        <v>21.604500000000002</v>
      </c>
      <c r="M1277">
        <v>24.0565</v>
      </c>
      <c r="N1277">
        <v>15.06968</v>
      </c>
    </row>
    <row r="1278" spans="1:14" x14ac:dyDescent="0.35">
      <c r="A1278" s="3">
        <v>3919</v>
      </c>
      <c r="B1278">
        <v>23.887</v>
      </c>
      <c r="C1278">
        <v>20.911999999999999</v>
      </c>
      <c r="D1278">
        <v>16.8809</v>
      </c>
      <c r="E1278">
        <v>11.16409969329834</v>
      </c>
      <c r="F1278">
        <v>7.1443399999999997</v>
      </c>
      <c r="G1278">
        <v>6.0156799999999997</v>
      </c>
      <c r="H1278">
        <v>6.9918899999999997</v>
      </c>
      <c r="I1278">
        <v>10.359</v>
      </c>
      <c r="J1278">
        <v>14.126199722290039</v>
      </c>
      <c r="K1278">
        <v>17.694099999999999</v>
      </c>
      <c r="L1278">
        <v>21.604500000000002</v>
      </c>
      <c r="M1278">
        <v>24.0565</v>
      </c>
      <c r="N1278">
        <v>15.06968</v>
      </c>
    </row>
    <row r="1279" spans="1:14" x14ac:dyDescent="0.35">
      <c r="A1279" s="3">
        <v>3920</v>
      </c>
      <c r="B1279">
        <v>23.918700000000001</v>
      </c>
      <c r="C1279">
        <v>20.943200000000001</v>
      </c>
      <c r="D1279">
        <v>16.936399999999999</v>
      </c>
      <c r="E1279">
        <v>11.196999549865723</v>
      </c>
      <c r="F1279">
        <v>7.1289400000000001</v>
      </c>
      <c r="G1279">
        <v>6.0145799999999996</v>
      </c>
      <c r="H1279">
        <v>6.95946</v>
      </c>
      <c r="I1279">
        <v>10.275600000000001</v>
      </c>
      <c r="J1279">
        <v>13.972200393676758</v>
      </c>
      <c r="K1279">
        <v>17.889099999999999</v>
      </c>
      <c r="L1279">
        <v>21.8673</v>
      </c>
      <c r="M1279">
        <v>24.364799999999999</v>
      </c>
      <c r="N1279">
        <v>15.12227</v>
      </c>
    </row>
    <row r="1280" spans="1:14" x14ac:dyDescent="0.35">
      <c r="A1280" s="3">
        <v>3921</v>
      </c>
      <c r="B1280">
        <v>23.7879</v>
      </c>
      <c r="C1280">
        <v>20.657399999999999</v>
      </c>
      <c r="D1280">
        <v>16.587599999999998</v>
      </c>
      <c r="E1280">
        <v>11.190500259399414</v>
      </c>
      <c r="F1280">
        <v>7.1534000000000004</v>
      </c>
      <c r="G1280">
        <v>6.0476299999999998</v>
      </c>
      <c r="H1280">
        <v>6.93058</v>
      </c>
      <c r="I1280">
        <v>10.174799999999999</v>
      </c>
      <c r="J1280">
        <v>13.480999946594238</v>
      </c>
      <c r="K1280">
        <v>17.432700000000001</v>
      </c>
      <c r="L1280">
        <v>21.5275</v>
      </c>
      <c r="M1280">
        <v>24.004100000000001</v>
      </c>
      <c r="N1280">
        <v>14.91459</v>
      </c>
    </row>
    <row r="1281" spans="1:14" x14ac:dyDescent="0.35">
      <c r="A1281" s="3">
        <v>3922</v>
      </c>
      <c r="B1281">
        <v>24.278600000000001</v>
      </c>
      <c r="C1281">
        <v>21.3096</v>
      </c>
      <c r="D1281">
        <v>16.9878</v>
      </c>
      <c r="E1281">
        <v>11.134400367736816</v>
      </c>
      <c r="F1281">
        <v>7.2129000000000003</v>
      </c>
      <c r="G1281">
        <v>6.0459100000000001</v>
      </c>
      <c r="H1281">
        <v>6.9185299999999996</v>
      </c>
      <c r="I1281">
        <v>10.1096</v>
      </c>
      <c r="J1281">
        <v>13.877400398254395</v>
      </c>
      <c r="K1281">
        <v>18.2133</v>
      </c>
      <c r="L1281">
        <v>22.333600000000001</v>
      </c>
      <c r="M1281">
        <v>24.642399999999999</v>
      </c>
      <c r="N1281">
        <v>15.25534</v>
      </c>
    </row>
    <row r="1282" spans="1:14" x14ac:dyDescent="0.35">
      <c r="A1282" s="3">
        <v>3923</v>
      </c>
      <c r="B1282">
        <v>24.272300000000001</v>
      </c>
      <c r="C1282">
        <v>21.274999999999999</v>
      </c>
      <c r="D1282">
        <v>17.040600000000001</v>
      </c>
      <c r="E1282">
        <v>11.184599876403809</v>
      </c>
      <c r="F1282">
        <v>7.2104299999999997</v>
      </c>
      <c r="G1282">
        <v>6.0045999999999999</v>
      </c>
      <c r="H1282">
        <v>6.8841400000000004</v>
      </c>
      <c r="I1282">
        <v>10.1822</v>
      </c>
      <c r="J1282">
        <v>13.830100059509277</v>
      </c>
      <c r="K1282">
        <v>18.106999999999999</v>
      </c>
      <c r="L1282">
        <v>22.1876</v>
      </c>
      <c r="M1282">
        <v>24.525300000000001</v>
      </c>
      <c r="N1282">
        <v>15.22532</v>
      </c>
    </row>
    <row r="1283" spans="1:14" x14ac:dyDescent="0.35">
      <c r="A1283" s="3">
        <v>3925</v>
      </c>
      <c r="B1283">
        <v>24.400300000000001</v>
      </c>
      <c r="C1283">
        <v>21.418700000000001</v>
      </c>
      <c r="D1283">
        <v>17.096800000000002</v>
      </c>
      <c r="E1283">
        <v>11.157899856567383</v>
      </c>
      <c r="F1283">
        <v>7.2034700000000003</v>
      </c>
      <c r="G1283">
        <v>5.9562299999999997</v>
      </c>
      <c r="H1283">
        <v>6.8872400000000003</v>
      </c>
      <c r="I1283">
        <v>10.183199999999999</v>
      </c>
      <c r="J1283">
        <v>13.845100402832031</v>
      </c>
      <c r="K1283">
        <v>18.3476</v>
      </c>
      <c r="L1283">
        <v>22.4633</v>
      </c>
      <c r="M1283">
        <v>24.985499999999998</v>
      </c>
      <c r="N1283">
        <v>15.32878</v>
      </c>
    </row>
    <row r="1284" spans="1:14" x14ac:dyDescent="0.35">
      <c r="A1284" s="3">
        <v>3926</v>
      </c>
      <c r="B1284">
        <v>24.2149</v>
      </c>
      <c r="C1284">
        <v>21.2425</v>
      </c>
      <c r="D1284">
        <v>16.885899999999999</v>
      </c>
      <c r="E1284">
        <v>10.970000267028809</v>
      </c>
      <c r="F1284">
        <v>7.1154799999999998</v>
      </c>
      <c r="G1284">
        <v>6.0056500000000002</v>
      </c>
      <c r="H1284">
        <v>6.9392800000000001</v>
      </c>
      <c r="I1284">
        <v>10.2546</v>
      </c>
      <c r="J1284">
        <v>13.826700210571289</v>
      </c>
      <c r="K1284">
        <v>17.775600000000001</v>
      </c>
      <c r="L1284">
        <v>21.802</v>
      </c>
      <c r="M1284">
        <v>24.345500000000001</v>
      </c>
      <c r="N1284">
        <v>15.114839999999999</v>
      </c>
    </row>
    <row r="1285" spans="1:14" x14ac:dyDescent="0.35">
      <c r="A1285" s="3">
        <v>3927</v>
      </c>
      <c r="B1285">
        <v>24.131599999999999</v>
      </c>
      <c r="C1285">
        <v>21.171299999999999</v>
      </c>
      <c r="D1285">
        <v>16.9588</v>
      </c>
      <c r="E1285">
        <v>11.163599967956543</v>
      </c>
      <c r="F1285">
        <v>7.1247499999999997</v>
      </c>
      <c r="G1285">
        <v>5.9686199999999996</v>
      </c>
      <c r="H1285">
        <v>7.0070399999999999</v>
      </c>
      <c r="I1285">
        <v>10.3028</v>
      </c>
      <c r="J1285">
        <v>14</v>
      </c>
      <c r="K1285">
        <v>17.9941</v>
      </c>
      <c r="L1285">
        <v>21.960799999999999</v>
      </c>
      <c r="M1285">
        <v>24.419699999999999</v>
      </c>
      <c r="N1285">
        <v>15.183590000000001</v>
      </c>
    </row>
    <row r="1286" spans="1:14" x14ac:dyDescent="0.35">
      <c r="A1286" s="3">
        <v>3928</v>
      </c>
      <c r="B1286">
        <v>24.337599999999998</v>
      </c>
      <c r="C1286">
        <v>21.077300000000001</v>
      </c>
      <c r="D1286">
        <v>16.7408</v>
      </c>
      <c r="E1286">
        <v>11.192600250244141</v>
      </c>
      <c r="F1286">
        <v>7.0995200000000001</v>
      </c>
      <c r="G1286">
        <v>5.9392699999999996</v>
      </c>
      <c r="H1286">
        <v>6.9256500000000001</v>
      </c>
      <c r="I1286">
        <v>10.0662</v>
      </c>
      <c r="J1286">
        <v>13.531800270080566</v>
      </c>
      <c r="K1286">
        <v>17.7514</v>
      </c>
      <c r="L1286">
        <v>21.841799999999999</v>
      </c>
      <c r="M1286">
        <v>24.465399999999999</v>
      </c>
      <c r="N1286">
        <v>15.080780000000001</v>
      </c>
    </row>
    <row r="1287" spans="1:14" x14ac:dyDescent="0.35">
      <c r="A1287" s="3">
        <v>3929</v>
      </c>
      <c r="B1287">
        <v>24.239000000000001</v>
      </c>
      <c r="C1287">
        <v>21.378</v>
      </c>
      <c r="D1287">
        <v>16.8337</v>
      </c>
      <c r="E1287">
        <v>11.04419994354248</v>
      </c>
      <c r="F1287">
        <v>6.9792800000000002</v>
      </c>
      <c r="G1287">
        <v>5.8618899999999998</v>
      </c>
      <c r="H1287">
        <v>6.9562600000000003</v>
      </c>
      <c r="I1287">
        <v>10.1488</v>
      </c>
      <c r="J1287">
        <v>13.871500015258789</v>
      </c>
      <c r="K1287">
        <v>17.952300000000001</v>
      </c>
      <c r="L1287">
        <v>21.915400000000002</v>
      </c>
      <c r="M1287">
        <v>24.273</v>
      </c>
      <c r="N1287">
        <v>15.12111</v>
      </c>
    </row>
    <row r="1288" spans="1:14" x14ac:dyDescent="0.35">
      <c r="A1288" s="3">
        <v>3930</v>
      </c>
      <c r="B1288">
        <v>24.034600000000001</v>
      </c>
      <c r="C1288">
        <v>20.885999999999999</v>
      </c>
      <c r="D1288">
        <v>16.786100000000001</v>
      </c>
      <c r="E1288">
        <v>11.184300422668457</v>
      </c>
      <c r="F1288">
        <v>7.2910599999999999</v>
      </c>
      <c r="G1288">
        <v>6.0842400000000003</v>
      </c>
      <c r="H1288">
        <v>7.0213200000000002</v>
      </c>
      <c r="I1288">
        <v>10.297599999999999</v>
      </c>
      <c r="J1288">
        <v>13.441699981689453</v>
      </c>
      <c r="K1288">
        <v>17.6858</v>
      </c>
      <c r="L1288">
        <v>21.907699999999998</v>
      </c>
      <c r="M1288">
        <v>24.416799999999999</v>
      </c>
      <c r="N1288">
        <v>15.08644</v>
      </c>
    </row>
    <row r="1289" spans="1:14" x14ac:dyDescent="0.35">
      <c r="A1289" s="3">
        <v>3931</v>
      </c>
      <c r="B1289">
        <v>24.265699999999999</v>
      </c>
      <c r="C1289">
        <v>21.033999999999999</v>
      </c>
      <c r="D1289">
        <v>16.892199999999999</v>
      </c>
      <c r="E1289">
        <v>11.205100059509277</v>
      </c>
      <c r="F1289">
        <v>7.2602900000000004</v>
      </c>
      <c r="G1289">
        <v>6.0805400000000001</v>
      </c>
      <c r="H1289">
        <v>7.0428600000000001</v>
      </c>
      <c r="I1289">
        <v>10.294700000000001</v>
      </c>
      <c r="J1289">
        <v>13.374099731445313</v>
      </c>
      <c r="K1289">
        <v>17.6934</v>
      </c>
      <c r="L1289">
        <v>21.824000000000002</v>
      </c>
      <c r="M1289">
        <v>24.551600000000001</v>
      </c>
      <c r="N1289">
        <v>15.12654</v>
      </c>
    </row>
    <row r="1290" spans="1:14" x14ac:dyDescent="0.35">
      <c r="A1290" s="3">
        <v>3933</v>
      </c>
      <c r="B1290">
        <v>24.257999999999999</v>
      </c>
      <c r="C1290">
        <v>21.0456</v>
      </c>
      <c r="D1290">
        <v>16.603899999999999</v>
      </c>
      <c r="E1290">
        <v>11.041199684143066</v>
      </c>
      <c r="F1290">
        <v>7.1778300000000002</v>
      </c>
      <c r="G1290">
        <v>6.0857400000000004</v>
      </c>
      <c r="H1290">
        <v>7.0351499999999998</v>
      </c>
      <c r="I1290">
        <v>10.2752</v>
      </c>
      <c r="J1290">
        <v>13.490400314331055</v>
      </c>
      <c r="K1290">
        <v>17.587399999999999</v>
      </c>
      <c r="L1290">
        <v>21.725000000000001</v>
      </c>
      <c r="M1290">
        <v>24.289899999999999</v>
      </c>
      <c r="N1290">
        <v>15.05128</v>
      </c>
    </row>
    <row r="1291" spans="1:14" x14ac:dyDescent="0.35">
      <c r="A1291" s="3">
        <v>3934</v>
      </c>
      <c r="B1291">
        <v>24.265699999999999</v>
      </c>
      <c r="C1291">
        <v>21.033999999999999</v>
      </c>
      <c r="D1291">
        <v>16.892199999999999</v>
      </c>
      <c r="E1291">
        <v>11.205100059509277</v>
      </c>
      <c r="F1291">
        <v>7.2602900000000004</v>
      </c>
      <c r="G1291">
        <v>6.0805400000000001</v>
      </c>
      <c r="H1291">
        <v>7.0428600000000001</v>
      </c>
      <c r="I1291">
        <v>10.294700000000001</v>
      </c>
      <c r="J1291">
        <v>13.374099731445313</v>
      </c>
      <c r="K1291">
        <v>17.6934</v>
      </c>
      <c r="L1291">
        <v>21.824000000000002</v>
      </c>
      <c r="M1291">
        <v>24.551600000000001</v>
      </c>
      <c r="N1291">
        <v>15.12654</v>
      </c>
    </row>
    <row r="1292" spans="1:14" x14ac:dyDescent="0.35">
      <c r="A1292" s="3">
        <v>3936</v>
      </c>
      <c r="B1292">
        <v>24.4068</v>
      </c>
      <c r="C1292">
        <v>21.020399999999999</v>
      </c>
      <c r="D1292">
        <v>16.827300000000001</v>
      </c>
      <c r="E1292">
        <v>11.135000228881836</v>
      </c>
      <c r="F1292">
        <v>7.1212799999999996</v>
      </c>
      <c r="G1292">
        <v>5.9713799999999999</v>
      </c>
      <c r="H1292">
        <v>6.9527000000000001</v>
      </c>
      <c r="I1292">
        <v>10.194100000000001</v>
      </c>
      <c r="J1292">
        <v>13.468999862670898</v>
      </c>
      <c r="K1292">
        <v>17.751000000000001</v>
      </c>
      <c r="L1292">
        <v>21.941800000000001</v>
      </c>
      <c r="M1292">
        <v>24.384799999999998</v>
      </c>
      <c r="N1292">
        <v>15.09796</v>
      </c>
    </row>
    <row r="1293" spans="1:14" x14ac:dyDescent="0.35">
      <c r="A1293" s="3">
        <v>3937</v>
      </c>
      <c r="B1293">
        <v>24.4116</v>
      </c>
      <c r="C1293">
        <v>21.299199999999999</v>
      </c>
      <c r="D1293">
        <v>16.919499999999999</v>
      </c>
      <c r="E1293">
        <v>11.013999938964844</v>
      </c>
      <c r="F1293">
        <v>7.0064799999999998</v>
      </c>
      <c r="G1293">
        <v>5.9072100000000001</v>
      </c>
      <c r="H1293">
        <v>6.9720800000000001</v>
      </c>
      <c r="I1293">
        <v>10.2525</v>
      </c>
      <c r="J1293">
        <v>13.870599746704102</v>
      </c>
      <c r="K1293">
        <v>17.857700000000001</v>
      </c>
      <c r="L1293">
        <v>21.962499999999999</v>
      </c>
      <c r="M1293">
        <v>24.332999999999998</v>
      </c>
      <c r="N1293">
        <v>15.15053</v>
      </c>
    </row>
    <row r="1294" spans="1:14" x14ac:dyDescent="0.35">
      <c r="A1294" s="3">
        <v>3938</v>
      </c>
      <c r="B1294">
        <v>24.337599999999998</v>
      </c>
      <c r="C1294">
        <v>21.077300000000001</v>
      </c>
      <c r="D1294">
        <v>16.7408</v>
      </c>
      <c r="E1294">
        <v>11.192600250244141</v>
      </c>
      <c r="F1294">
        <v>7.0995200000000001</v>
      </c>
      <c r="G1294">
        <v>5.9392699999999996</v>
      </c>
      <c r="H1294">
        <v>6.9256500000000001</v>
      </c>
      <c r="I1294">
        <v>10.0662</v>
      </c>
      <c r="J1294">
        <v>13.531800270080566</v>
      </c>
      <c r="K1294">
        <v>17.7514</v>
      </c>
      <c r="L1294">
        <v>21.841799999999999</v>
      </c>
      <c r="M1294">
        <v>24.465399999999999</v>
      </c>
      <c r="N1294">
        <v>15.080780000000001</v>
      </c>
    </row>
    <row r="1295" spans="1:14" x14ac:dyDescent="0.35">
      <c r="A1295" s="3">
        <v>3939</v>
      </c>
      <c r="B1295">
        <v>24.303599999999999</v>
      </c>
      <c r="C1295">
        <v>21.1768</v>
      </c>
      <c r="D1295">
        <v>16.850899999999999</v>
      </c>
      <c r="E1295">
        <v>11.331500053405762</v>
      </c>
      <c r="F1295">
        <v>7.2262599999999999</v>
      </c>
      <c r="G1295">
        <v>6.02529</v>
      </c>
      <c r="H1295">
        <v>6.9694799999999999</v>
      </c>
      <c r="I1295">
        <v>10.081</v>
      </c>
      <c r="J1295">
        <v>13.528200149536133</v>
      </c>
      <c r="K1295">
        <v>17.883600000000001</v>
      </c>
      <c r="L1295">
        <v>22.085599999999999</v>
      </c>
      <c r="M1295">
        <v>24.840199999999999</v>
      </c>
      <c r="N1295">
        <v>15.19187</v>
      </c>
    </row>
    <row r="1296" spans="1:14" x14ac:dyDescent="0.35">
      <c r="A1296" s="3">
        <v>3940</v>
      </c>
      <c r="B1296">
        <v>24.303599999999999</v>
      </c>
      <c r="C1296">
        <v>21.1768</v>
      </c>
      <c r="D1296">
        <v>16.850899999999999</v>
      </c>
      <c r="E1296">
        <v>11.331500053405762</v>
      </c>
      <c r="F1296">
        <v>7.2262599999999999</v>
      </c>
      <c r="G1296">
        <v>6.02529</v>
      </c>
      <c r="H1296">
        <v>6.9694799999999999</v>
      </c>
      <c r="I1296">
        <v>10.081</v>
      </c>
      <c r="J1296">
        <v>13.528200149536133</v>
      </c>
      <c r="K1296">
        <v>17.883600000000001</v>
      </c>
      <c r="L1296">
        <v>22.085599999999999</v>
      </c>
      <c r="M1296">
        <v>24.840199999999999</v>
      </c>
      <c r="N1296">
        <v>15.19187</v>
      </c>
    </row>
    <row r="1297" spans="1:14" x14ac:dyDescent="0.35">
      <c r="A1297" s="3">
        <v>3941</v>
      </c>
      <c r="B1297">
        <v>24.505400000000002</v>
      </c>
      <c r="C1297">
        <v>21.472300000000001</v>
      </c>
      <c r="D1297">
        <v>17.218900000000001</v>
      </c>
      <c r="E1297">
        <v>11.610799789428711</v>
      </c>
      <c r="F1297">
        <v>7.3761999999999999</v>
      </c>
      <c r="G1297">
        <v>6.1077700000000004</v>
      </c>
      <c r="H1297">
        <v>6.97553</v>
      </c>
      <c r="I1297">
        <v>10.1995</v>
      </c>
      <c r="J1297">
        <v>13.650300025939941</v>
      </c>
      <c r="K1297">
        <v>18.381</v>
      </c>
      <c r="L1297">
        <v>22.4434</v>
      </c>
      <c r="M1297">
        <v>25.2715</v>
      </c>
      <c r="N1297">
        <v>15.434380000000001</v>
      </c>
    </row>
    <row r="1298" spans="1:14" x14ac:dyDescent="0.35">
      <c r="A1298" s="3">
        <v>3942</v>
      </c>
      <c r="B1298">
        <v>24.683399999999999</v>
      </c>
      <c r="C1298">
        <v>21.595800000000001</v>
      </c>
      <c r="D1298">
        <v>17.508900000000001</v>
      </c>
      <c r="E1298">
        <v>11.786299705505371</v>
      </c>
      <c r="F1298">
        <v>7.44834</v>
      </c>
      <c r="G1298">
        <v>6.0756399999999999</v>
      </c>
      <c r="H1298">
        <v>6.9863299999999997</v>
      </c>
      <c r="I1298">
        <v>10.3689</v>
      </c>
      <c r="J1298">
        <v>13.904899597167969</v>
      </c>
      <c r="K1298">
        <v>18.502400000000002</v>
      </c>
      <c r="L1298">
        <v>22.483499999999999</v>
      </c>
      <c r="M1298">
        <v>25.340499999999999</v>
      </c>
      <c r="N1298">
        <v>15.557079999999999</v>
      </c>
    </row>
    <row r="1299" spans="1:14" x14ac:dyDescent="0.35">
      <c r="A1299" s="3">
        <v>3943</v>
      </c>
      <c r="B1299">
        <v>24.683399999999999</v>
      </c>
      <c r="C1299">
        <v>21.595800000000001</v>
      </c>
      <c r="D1299">
        <v>17.508900000000001</v>
      </c>
      <c r="E1299">
        <v>11.786299705505371</v>
      </c>
      <c r="F1299">
        <v>7.44834</v>
      </c>
      <c r="G1299">
        <v>6.0756399999999999</v>
      </c>
      <c r="H1299">
        <v>6.9863299999999997</v>
      </c>
      <c r="I1299">
        <v>10.3689</v>
      </c>
      <c r="J1299">
        <v>13.904899597167969</v>
      </c>
      <c r="K1299">
        <v>18.502400000000002</v>
      </c>
      <c r="L1299">
        <v>22.483499999999999</v>
      </c>
      <c r="M1299">
        <v>25.340499999999999</v>
      </c>
      <c r="N1299">
        <v>15.557079999999999</v>
      </c>
    </row>
    <row r="1300" spans="1:14" x14ac:dyDescent="0.35">
      <c r="A1300" s="3">
        <v>3944</v>
      </c>
      <c r="B1300">
        <v>24.543900000000001</v>
      </c>
      <c r="C1300">
        <v>21.518999999999998</v>
      </c>
      <c r="D1300">
        <v>17.453299999999999</v>
      </c>
      <c r="E1300">
        <v>11.651599884033203</v>
      </c>
      <c r="F1300">
        <v>7.3664300000000003</v>
      </c>
      <c r="G1300">
        <v>6.0395899999999996</v>
      </c>
      <c r="H1300">
        <v>6.97262</v>
      </c>
      <c r="I1300">
        <v>10.3491</v>
      </c>
      <c r="J1300">
        <v>13.943499565124512</v>
      </c>
      <c r="K1300">
        <v>18.526299999999999</v>
      </c>
      <c r="L1300">
        <v>22.4998</v>
      </c>
      <c r="M1300">
        <v>25.2897</v>
      </c>
      <c r="N1300">
        <v>15.5129</v>
      </c>
    </row>
    <row r="1301" spans="1:14" x14ac:dyDescent="0.35">
      <c r="A1301" s="3">
        <v>3945</v>
      </c>
      <c r="B1301">
        <v>23.927700000000002</v>
      </c>
      <c r="C1301">
        <v>20.877500000000001</v>
      </c>
      <c r="D1301">
        <v>16.382100000000001</v>
      </c>
      <c r="E1301">
        <v>10.778499603271484</v>
      </c>
      <c r="F1301">
        <v>6.8960400000000002</v>
      </c>
      <c r="G1301">
        <v>5.7920699999999998</v>
      </c>
      <c r="H1301">
        <v>6.5739799999999997</v>
      </c>
      <c r="I1301">
        <v>9.9081799999999998</v>
      </c>
      <c r="J1301">
        <v>12.661800384521484</v>
      </c>
      <c r="K1301">
        <v>16.807600000000001</v>
      </c>
      <c r="L1301">
        <v>21.073499999999999</v>
      </c>
      <c r="M1301">
        <v>23.8005</v>
      </c>
      <c r="N1301">
        <v>14.623290000000001</v>
      </c>
    </row>
    <row r="1302" spans="1:14" x14ac:dyDescent="0.35">
      <c r="A1302" s="3">
        <v>3950</v>
      </c>
      <c r="B1302">
        <v>23.742599999999999</v>
      </c>
      <c r="C1302">
        <v>20.677199999999999</v>
      </c>
      <c r="D1302">
        <v>16.299299999999999</v>
      </c>
      <c r="E1302">
        <v>10.641200065612793</v>
      </c>
      <c r="F1302">
        <v>6.8273900000000003</v>
      </c>
      <c r="G1302">
        <v>5.7269800000000002</v>
      </c>
      <c r="H1302">
        <v>6.5337100000000001</v>
      </c>
      <c r="I1302">
        <v>9.7955900000000007</v>
      </c>
      <c r="J1302">
        <v>12.662099838256836</v>
      </c>
      <c r="K1302">
        <v>16.6586</v>
      </c>
      <c r="L1302">
        <v>20.9251</v>
      </c>
      <c r="M1302">
        <v>23.5364</v>
      </c>
      <c r="N1302">
        <v>14.502179999999999</v>
      </c>
    </row>
    <row r="1303" spans="1:14" x14ac:dyDescent="0.35">
      <c r="A1303" s="3">
        <v>3951</v>
      </c>
      <c r="B1303">
        <v>23.937899999999999</v>
      </c>
      <c r="C1303">
        <v>20.8446</v>
      </c>
      <c r="D1303">
        <v>16.370100000000001</v>
      </c>
      <c r="E1303">
        <v>10.750499725341797</v>
      </c>
      <c r="F1303">
        <v>6.9254800000000003</v>
      </c>
      <c r="G1303">
        <v>5.7602099999999998</v>
      </c>
      <c r="H1303">
        <v>6.6585999999999999</v>
      </c>
      <c r="I1303">
        <v>9.7867599999999992</v>
      </c>
      <c r="J1303">
        <v>12.893099784851074</v>
      </c>
      <c r="K1303">
        <v>16.9726</v>
      </c>
      <c r="L1303">
        <v>21.2989</v>
      </c>
      <c r="M1303">
        <v>23.752700000000001</v>
      </c>
      <c r="N1303">
        <v>14.66262</v>
      </c>
    </row>
    <row r="1304" spans="1:14" x14ac:dyDescent="0.35">
      <c r="A1304" s="3">
        <v>3953</v>
      </c>
      <c r="B1304">
        <v>23.479500000000002</v>
      </c>
      <c r="C1304">
        <v>20.565799999999999</v>
      </c>
      <c r="D1304">
        <v>16.040800000000001</v>
      </c>
      <c r="E1304">
        <v>10.782699584960938</v>
      </c>
      <c r="F1304">
        <v>6.8766299999999996</v>
      </c>
      <c r="G1304">
        <v>5.6993600000000004</v>
      </c>
      <c r="H1304">
        <v>6.5245100000000003</v>
      </c>
      <c r="I1304">
        <v>9.6884700000000006</v>
      </c>
      <c r="J1304">
        <v>12.717800140380859</v>
      </c>
      <c r="K1304">
        <v>16.6919</v>
      </c>
      <c r="L1304">
        <v>20.687100000000001</v>
      </c>
      <c r="M1304">
        <v>23.273399999999999</v>
      </c>
      <c r="N1304">
        <v>14.419</v>
      </c>
    </row>
    <row r="1305" spans="1:14" x14ac:dyDescent="0.35">
      <c r="A1305" s="3">
        <v>3954</v>
      </c>
      <c r="B1305">
        <v>23.791599999999999</v>
      </c>
      <c r="C1305">
        <v>20.723500000000001</v>
      </c>
      <c r="D1305">
        <v>16.129000000000001</v>
      </c>
      <c r="E1305">
        <v>10.733099937438965</v>
      </c>
      <c r="F1305">
        <v>7.0620500000000002</v>
      </c>
      <c r="G1305">
        <v>6.0022900000000003</v>
      </c>
      <c r="H1305">
        <v>6.7740400000000003</v>
      </c>
      <c r="I1305">
        <v>9.9703599999999994</v>
      </c>
      <c r="J1305">
        <v>13.014699935913086</v>
      </c>
      <c r="K1305">
        <v>17.259399999999999</v>
      </c>
      <c r="L1305">
        <v>21.1951</v>
      </c>
      <c r="M1305">
        <v>23.544599999999999</v>
      </c>
      <c r="N1305">
        <v>14.683310000000001</v>
      </c>
    </row>
    <row r="1306" spans="1:14" x14ac:dyDescent="0.35">
      <c r="A1306" s="3">
        <v>3956</v>
      </c>
      <c r="B1306">
        <v>24.529299999999999</v>
      </c>
      <c r="C1306">
        <v>21.517700000000001</v>
      </c>
      <c r="D1306">
        <v>16.6417</v>
      </c>
      <c r="E1306">
        <v>10.627499580383301</v>
      </c>
      <c r="F1306">
        <v>7.0752899999999999</v>
      </c>
      <c r="G1306">
        <v>5.9142999999999999</v>
      </c>
      <c r="H1306">
        <v>6.6998800000000003</v>
      </c>
      <c r="I1306">
        <v>10.031499999999999</v>
      </c>
      <c r="J1306">
        <v>13.573599815368652</v>
      </c>
      <c r="K1306">
        <v>18.086200000000002</v>
      </c>
      <c r="L1306">
        <v>22.534500000000001</v>
      </c>
      <c r="M1306">
        <v>24.961500000000001</v>
      </c>
      <c r="N1306">
        <v>15.18275</v>
      </c>
    </row>
    <row r="1307" spans="1:14" x14ac:dyDescent="0.35">
      <c r="A1307" s="3">
        <v>3957</v>
      </c>
      <c r="B1307">
        <v>23.489799999999999</v>
      </c>
      <c r="C1307">
        <v>20.415900000000001</v>
      </c>
      <c r="D1307">
        <v>16.0304</v>
      </c>
      <c r="E1307">
        <v>10.602999687194824</v>
      </c>
      <c r="F1307">
        <v>6.9770099999999999</v>
      </c>
      <c r="G1307">
        <v>5.8671699999999998</v>
      </c>
      <c r="H1307">
        <v>6.6505400000000003</v>
      </c>
      <c r="I1307">
        <v>9.7629800000000007</v>
      </c>
      <c r="J1307">
        <v>12.744000434875488</v>
      </c>
      <c r="K1307">
        <v>16.961500000000001</v>
      </c>
      <c r="L1307">
        <v>20.975899999999999</v>
      </c>
      <c r="M1307">
        <v>23.399699999999999</v>
      </c>
      <c r="N1307">
        <v>14.48983</v>
      </c>
    </row>
    <row r="1308" spans="1:14" x14ac:dyDescent="0.35">
      <c r="A1308" s="3">
        <v>3958</v>
      </c>
      <c r="B1308">
        <v>23.999400000000001</v>
      </c>
      <c r="C1308">
        <v>20.840299999999999</v>
      </c>
      <c r="D1308">
        <v>16.208200000000001</v>
      </c>
      <c r="E1308">
        <v>10.673199653625488</v>
      </c>
      <c r="F1308">
        <v>7.0009199999999998</v>
      </c>
      <c r="G1308">
        <v>5.9301599999999999</v>
      </c>
      <c r="H1308">
        <v>6.6470500000000001</v>
      </c>
      <c r="I1308">
        <v>9.9718300000000006</v>
      </c>
      <c r="J1308">
        <v>13.055500030517578</v>
      </c>
      <c r="K1308">
        <v>17.428000000000001</v>
      </c>
      <c r="L1308">
        <v>21.583300000000001</v>
      </c>
      <c r="M1308">
        <v>23.8963</v>
      </c>
      <c r="N1308">
        <v>14.76951</v>
      </c>
    </row>
    <row r="1309" spans="1:14" x14ac:dyDescent="0.35">
      <c r="A1309" s="3">
        <v>3959</v>
      </c>
      <c r="B1309">
        <v>24.000299999999999</v>
      </c>
      <c r="C1309">
        <v>20.900700000000001</v>
      </c>
      <c r="D1309">
        <v>16.188300000000002</v>
      </c>
      <c r="E1309">
        <v>10.46049976348877</v>
      </c>
      <c r="F1309">
        <v>6.9270500000000004</v>
      </c>
      <c r="G1309">
        <v>5.7442000000000002</v>
      </c>
      <c r="H1309">
        <v>6.5196899999999998</v>
      </c>
      <c r="I1309">
        <v>9.69482</v>
      </c>
      <c r="J1309">
        <v>13.228099822998047</v>
      </c>
      <c r="K1309">
        <v>17.355899999999998</v>
      </c>
      <c r="L1309">
        <v>21.544699999999999</v>
      </c>
      <c r="M1309">
        <v>23.5639</v>
      </c>
      <c r="N1309">
        <v>14.677350000000001</v>
      </c>
    </row>
    <row r="1310" spans="1:14" x14ac:dyDescent="0.35">
      <c r="A1310" s="3">
        <v>3960</v>
      </c>
      <c r="B1310">
        <v>23.8553</v>
      </c>
      <c r="C1310">
        <v>20.753499999999999</v>
      </c>
      <c r="D1310">
        <v>16.0716</v>
      </c>
      <c r="E1310">
        <v>10.687999725341797</v>
      </c>
      <c r="F1310">
        <v>6.9220100000000002</v>
      </c>
      <c r="G1310">
        <v>5.7708199999999996</v>
      </c>
      <c r="H1310">
        <v>6.6950000000000003</v>
      </c>
      <c r="I1310">
        <v>9.83507</v>
      </c>
      <c r="J1310">
        <v>13.441699981689453</v>
      </c>
      <c r="K1310">
        <v>17.962499999999999</v>
      </c>
      <c r="L1310">
        <v>21.803000000000001</v>
      </c>
      <c r="M1310">
        <v>24.387899999999998</v>
      </c>
      <c r="N1310">
        <v>14.84887</v>
      </c>
    </row>
    <row r="1311" spans="1:14" x14ac:dyDescent="0.35">
      <c r="A1311" s="3">
        <v>3962</v>
      </c>
      <c r="B1311">
        <v>22.986799999999999</v>
      </c>
      <c r="C1311">
        <v>20.209099999999999</v>
      </c>
      <c r="D1311">
        <v>15.796900000000001</v>
      </c>
      <c r="E1311">
        <v>10.522199630737305</v>
      </c>
      <c r="F1311">
        <v>7.0517000000000003</v>
      </c>
      <c r="G1311">
        <v>5.7789900000000003</v>
      </c>
      <c r="H1311">
        <v>6.5229400000000002</v>
      </c>
      <c r="I1311">
        <v>9.5665899999999997</v>
      </c>
      <c r="J1311">
        <v>12.915399551391602</v>
      </c>
      <c r="K1311">
        <v>16.9482</v>
      </c>
      <c r="L1311">
        <v>20.718499999999999</v>
      </c>
      <c r="M1311">
        <v>22.8965</v>
      </c>
      <c r="N1311">
        <v>14.32615</v>
      </c>
    </row>
    <row r="1312" spans="1:14" x14ac:dyDescent="0.35">
      <c r="A1312" s="3">
        <v>3965</v>
      </c>
      <c r="B1312">
        <v>23.34</v>
      </c>
      <c r="C1312">
        <v>20.58</v>
      </c>
      <c r="D1312">
        <v>16.250800000000002</v>
      </c>
      <c r="E1312">
        <v>10.88860034942627</v>
      </c>
      <c r="F1312">
        <v>7.2509699999999997</v>
      </c>
      <c r="G1312">
        <v>6.1106699999999998</v>
      </c>
      <c r="H1312">
        <v>6.9891899999999998</v>
      </c>
      <c r="I1312">
        <v>10.152900000000001</v>
      </c>
      <c r="J1312">
        <v>13.637999534606934</v>
      </c>
      <c r="K1312">
        <v>17.7745</v>
      </c>
      <c r="L1312">
        <v>21.412500000000001</v>
      </c>
      <c r="M1312">
        <v>23.572099999999999</v>
      </c>
      <c r="N1312">
        <v>14.830019999999999</v>
      </c>
    </row>
    <row r="1313" spans="1:14" x14ac:dyDescent="0.35">
      <c r="A1313" s="3">
        <v>3966</v>
      </c>
      <c r="B1313">
        <v>22.740400000000001</v>
      </c>
      <c r="C1313">
        <v>20.019500000000001</v>
      </c>
      <c r="D1313">
        <v>15.641400000000001</v>
      </c>
      <c r="E1313">
        <v>10.651399612426758</v>
      </c>
      <c r="F1313">
        <v>7.2145900000000003</v>
      </c>
      <c r="G1313">
        <v>5.8554399999999998</v>
      </c>
      <c r="H1313">
        <v>6.6904500000000002</v>
      </c>
      <c r="I1313">
        <v>9.76661</v>
      </c>
      <c r="J1313">
        <v>13.187899589538574</v>
      </c>
      <c r="K1313">
        <v>17.1311</v>
      </c>
      <c r="L1313">
        <v>20.970099999999999</v>
      </c>
      <c r="M1313">
        <v>22.944900000000001</v>
      </c>
      <c r="N1313">
        <v>14.401149999999999</v>
      </c>
    </row>
    <row r="1314" spans="1:14" x14ac:dyDescent="0.35">
      <c r="A1314" s="3">
        <v>3971</v>
      </c>
      <c r="B1314">
        <v>23.076599999999999</v>
      </c>
      <c r="C1314">
        <v>20.0366</v>
      </c>
      <c r="D1314">
        <v>16.042200000000001</v>
      </c>
      <c r="E1314">
        <v>10.977399826049805</v>
      </c>
      <c r="F1314">
        <v>7.5234800000000002</v>
      </c>
      <c r="G1314">
        <v>6.1993299999999998</v>
      </c>
      <c r="H1314">
        <v>6.95932</v>
      </c>
      <c r="I1314">
        <v>10.058199999999999</v>
      </c>
      <c r="J1314">
        <v>13.514100074768066</v>
      </c>
      <c r="K1314">
        <v>17.637</v>
      </c>
      <c r="L1314">
        <v>20.867899999999999</v>
      </c>
      <c r="M1314">
        <v>23.355899999999998</v>
      </c>
      <c r="N1314">
        <v>14.687340000000001</v>
      </c>
    </row>
    <row r="1315" spans="1:14" x14ac:dyDescent="0.35">
      <c r="A1315" s="3">
        <v>3975</v>
      </c>
      <c r="B1315">
        <v>23.696300000000001</v>
      </c>
      <c r="C1315">
        <v>20.924700000000001</v>
      </c>
      <c r="D1315">
        <v>16.5215</v>
      </c>
      <c r="E1315">
        <v>11.010899543762207</v>
      </c>
      <c r="F1315">
        <v>7.2605000000000004</v>
      </c>
      <c r="G1315">
        <v>5.9935</v>
      </c>
      <c r="H1315">
        <v>6.7951300000000003</v>
      </c>
      <c r="I1315">
        <v>10.0045</v>
      </c>
      <c r="J1315">
        <v>13.054400444030762</v>
      </c>
      <c r="K1315">
        <v>17.066299999999998</v>
      </c>
      <c r="L1315">
        <v>21.263300000000001</v>
      </c>
      <c r="M1315">
        <v>23.7652</v>
      </c>
      <c r="N1315">
        <v>14.77969</v>
      </c>
    </row>
    <row r="1316" spans="1:14" x14ac:dyDescent="0.35">
      <c r="A1316" s="3">
        <v>3976</v>
      </c>
      <c r="B1316">
        <v>23.696300000000001</v>
      </c>
      <c r="C1316">
        <v>20.924700000000001</v>
      </c>
      <c r="D1316">
        <v>16.5215</v>
      </c>
      <c r="E1316">
        <v>11.010899543762207</v>
      </c>
      <c r="F1316">
        <v>7.2605000000000004</v>
      </c>
      <c r="G1316">
        <v>5.9935</v>
      </c>
      <c r="H1316">
        <v>6.7951300000000003</v>
      </c>
      <c r="I1316">
        <v>10.0045</v>
      </c>
      <c r="J1316">
        <v>13.054400444030762</v>
      </c>
      <c r="K1316">
        <v>17.066299999999998</v>
      </c>
      <c r="L1316">
        <v>21.263300000000001</v>
      </c>
      <c r="M1316">
        <v>23.7652</v>
      </c>
      <c r="N1316">
        <v>14.77969</v>
      </c>
    </row>
    <row r="1317" spans="1:14" x14ac:dyDescent="0.35">
      <c r="A1317" s="3">
        <v>3977</v>
      </c>
      <c r="B1317">
        <v>23.982399999999998</v>
      </c>
      <c r="C1317">
        <v>21.097200000000001</v>
      </c>
      <c r="D1317">
        <v>16.627600000000001</v>
      </c>
      <c r="E1317">
        <v>10.974900245666504</v>
      </c>
      <c r="F1317">
        <v>7.2241099999999996</v>
      </c>
      <c r="G1317">
        <v>6.0062300000000004</v>
      </c>
      <c r="H1317">
        <v>6.8836000000000004</v>
      </c>
      <c r="I1317">
        <v>10.126099999999999</v>
      </c>
      <c r="J1317">
        <v>13.372599601745605</v>
      </c>
      <c r="K1317">
        <v>17.434999999999999</v>
      </c>
      <c r="L1317">
        <v>21.3109</v>
      </c>
      <c r="M1317">
        <v>23.849699999999999</v>
      </c>
      <c r="N1317">
        <v>14.90753</v>
      </c>
    </row>
    <row r="1318" spans="1:14" x14ac:dyDescent="0.35">
      <c r="A1318" s="3">
        <v>3978</v>
      </c>
      <c r="B1318">
        <v>23.910399999999999</v>
      </c>
      <c r="C1318">
        <v>20.998899999999999</v>
      </c>
      <c r="D1318">
        <v>16.521100000000001</v>
      </c>
      <c r="E1318">
        <v>10.918000221252441</v>
      </c>
      <c r="F1318">
        <v>7.1774399999999998</v>
      </c>
      <c r="G1318">
        <v>6.0004799999999996</v>
      </c>
      <c r="H1318">
        <v>6.8751199999999999</v>
      </c>
      <c r="I1318">
        <v>10.042299999999999</v>
      </c>
      <c r="J1318">
        <v>13.122099876403809</v>
      </c>
      <c r="K1318">
        <v>17.1279</v>
      </c>
      <c r="L1318">
        <v>21.369</v>
      </c>
      <c r="M1318">
        <v>23.8521</v>
      </c>
      <c r="N1318">
        <v>14.82624</v>
      </c>
    </row>
    <row r="1319" spans="1:14" x14ac:dyDescent="0.35">
      <c r="A1319" s="3">
        <v>3979</v>
      </c>
      <c r="B1319">
        <v>24.3794</v>
      </c>
      <c r="C1319">
        <v>21.133199999999999</v>
      </c>
      <c r="D1319">
        <v>16.5107</v>
      </c>
      <c r="E1319">
        <v>10.784099578857422</v>
      </c>
      <c r="F1319">
        <v>6.9044400000000001</v>
      </c>
      <c r="G1319">
        <v>5.8307500000000001</v>
      </c>
      <c r="H1319">
        <v>6.7831099999999998</v>
      </c>
      <c r="I1319">
        <v>9.9474300000000007</v>
      </c>
      <c r="J1319">
        <v>12.994999885559082</v>
      </c>
      <c r="K1319">
        <v>17.1845</v>
      </c>
      <c r="L1319">
        <v>21.5991</v>
      </c>
      <c r="M1319">
        <v>24.152999999999999</v>
      </c>
      <c r="N1319">
        <v>14.850390000000001</v>
      </c>
    </row>
    <row r="1320" spans="1:14" x14ac:dyDescent="0.35">
      <c r="A1320" s="3">
        <v>3980</v>
      </c>
      <c r="B1320">
        <v>23.913900000000002</v>
      </c>
      <c r="C1320">
        <v>21.0336</v>
      </c>
      <c r="D1320">
        <v>16.7624</v>
      </c>
      <c r="E1320">
        <v>10.991700172424316</v>
      </c>
      <c r="F1320">
        <v>7.1459099999999998</v>
      </c>
      <c r="G1320">
        <v>6.0265899999999997</v>
      </c>
      <c r="H1320">
        <v>6.9201199999999998</v>
      </c>
      <c r="I1320">
        <v>10.276199999999999</v>
      </c>
      <c r="J1320">
        <v>13.32349967956543</v>
      </c>
      <c r="K1320">
        <v>17.363800000000001</v>
      </c>
      <c r="L1320">
        <v>21.503499999999999</v>
      </c>
      <c r="M1320">
        <v>24.061199999999999</v>
      </c>
      <c r="N1320">
        <v>14.943530000000001</v>
      </c>
    </row>
    <row r="1321" spans="1:14" x14ac:dyDescent="0.35">
      <c r="A1321" s="3">
        <v>3981</v>
      </c>
      <c r="B1321">
        <v>23.871400000000001</v>
      </c>
      <c r="C1321">
        <v>20.717500000000001</v>
      </c>
      <c r="D1321">
        <v>16.5518</v>
      </c>
      <c r="E1321">
        <v>11.016300201416016</v>
      </c>
      <c r="F1321">
        <v>7.2489600000000003</v>
      </c>
      <c r="G1321">
        <v>6.0044899999999997</v>
      </c>
      <c r="H1321">
        <v>6.7789599999999997</v>
      </c>
      <c r="I1321">
        <v>9.8772699999999993</v>
      </c>
      <c r="J1321">
        <v>12.877799987792969</v>
      </c>
      <c r="K1321">
        <v>17.129200000000001</v>
      </c>
      <c r="L1321">
        <v>21.202500000000001</v>
      </c>
      <c r="M1321">
        <v>23.590399999999999</v>
      </c>
      <c r="N1321">
        <v>14.73888</v>
      </c>
    </row>
    <row r="1322" spans="1:14" x14ac:dyDescent="0.35">
      <c r="A1322" s="3">
        <v>3984</v>
      </c>
      <c r="B1322">
        <v>24.2483</v>
      </c>
      <c r="C1322">
        <v>21.0961</v>
      </c>
      <c r="D1322">
        <v>16.584</v>
      </c>
      <c r="E1322">
        <v>11.029600143432617</v>
      </c>
      <c r="F1322">
        <v>7.2145999999999999</v>
      </c>
      <c r="G1322">
        <v>6.0184499999999996</v>
      </c>
      <c r="H1322">
        <v>6.8864799999999997</v>
      </c>
      <c r="I1322">
        <v>10.025</v>
      </c>
      <c r="J1322">
        <v>12.956899642944336</v>
      </c>
      <c r="K1322">
        <v>17.3276</v>
      </c>
      <c r="L1322">
        <v>21.5059</v>
      </c>
      <c r="M1322">
        <v>24.223299999999998</v>
      </c>
      <c r="N1322">
        <v>14.926349999999999</v>
      </c>
    </row>
    <row r="1323" spans="1:14" x14ac:dyDescent="0.35">
      <c r="A1323" s="3">
        <v>3987</v>
      </c>
      <c r="B1323">
        <v>24.0884</v>
      </c>
      <c r="C1323">
        <v>20.897400000000001</v>
      </c>
      <c r="D1323">
        <v>16.488299999999999</v>
      </c>
      <c r="E1323">
        <v>10.867799758911133</v>
      </c>
      <c r="F1323">
        <v>7.0356500000000004</v>
      </c>
      <c r="G1323">
        <v>5.9369300000000003</v>
      </c>
      <c r="H1323">
        <v>6.74207</v>
      </c>
      <c r="I1323">
        <v>9.9891799999999993</v>
      </c>
      <c r="J1323">
        <v>12.876099586486816</v>
      </c>
      <c r="K1323">
        <v>17.235199999999999</v>
      </c>
      <c r="L1323">
        <v>21.321100000000001</v>
      </c>
      <c r="M1323">
        <v>24.0593</v>
      </c>
      <c r="N1323">
        <v>14.794790000000001</v>
      </c>
    </row>
    <row r="1324" spans="1:14" x14ac:dyDescent="0.35">
      <c r="A1324" s="3">
        <v>3988</v>
      </c>
      <c r="B1324">
        <v>23.9498</v>
      </c>
      <c r="C1324">
        <v>20.610399999999998</v>
      </c>
      <c r="D1324">
        <v>16.3218</v>
      </c>
      <c r="E1324">
        <v>10.760199546813965</v>
      </c>
      <c r="F1324">
        <v>6.9388100000000001</v>
      </c>
      <c r="G1324">
        <v>5.8248100000000003</v>
      </c>
      <c r="H1324">
        <v>6.6908399999999997</v>
      </c>
      <c r="I1324">
        <v>9.8327299999999997</v>
      </c>
      <c r="J1324">
        <v>12.711299896240234</v>
      </c>
      <c r="K1324">
        <v>16.97</v>
      </c>
      <c r="L1324">
        <v>20.9725</v>
      </c>
      <c r="M1324">
        <v>23.739599999999999</v>
      </c>
      <c r="N1324">
        <v>14.61023</v>
      </c>
    </row>
    <row r="1325" spans="1:14" x14ac:dyDescent="0.35">
      <c r="A1325" s="3">
        <v>3991</v>
      </c>
      <c r="B1325">
        <v>24.437100000000001</v>
      </c>
      <c r="C1325">
        <v>21.197500000000002</v>
      </c>
      <c r="D1325">
        <v>16.564299999999999</v>
      </c>
      <c r="E1325">
        <v>10.88029956817627</v>
      </c>
      <c r="F1325">
        <v>7.0222699999999998</v>
      </c>
      <c r="G1325">
        <v>5.9918399999999998</v>
      </c>
      <c r="H1325">
        <v>6.87866</v>
      </c>
      <c r="I1325">
        <v>10.087199999999999</v>
      </c>
      <c r="J1325">
        <v>13.116900444030762</v>
      </c>
      <c r="K1325">
        <v>17.804099999999998</v>
      </c>
      <c r="L1325">
        <v>21.972899999999999</v>
      </c>
      <c r="M1325">
        <v>24.624199999999998</v>
      </c>
      <c r="N1325">
        <v>15.048109999999999</v>
      </c>
    </row>
    <row r="1326" spans="1:14" x14ac:dyDescent="0.35">
      <c r="A1326" s="3">
        <v>3992</v>
      </c>
      <c r="B1326">
        <v>24.495100000000001</v>
      </c>
      <c r="C1326">
        <v>21.41</v>
      </c>
      <c r="D1326">
        <v>16.580500000000001</v>
      </c>
      <c r="E1326">
        <v>10.775899887084961</v>
      </c>
      <c r="F1326">
        <v>6.9246400000000001</v>
      </c>
      <c r="G1326">
        <v>5.81846</v>
      </c>
      <c r="H1326">
        <v>6.7801099999999996</v>
      </c>
      <c r="I1326">
        <v>10.0297</v>
      </c>
      <c r="J1326">
        <v>13.234700202941895</v>
      </c>
      <c r="K1326">
        <v>17.643599999999999</v>
      </c>
      <c r="L1326">
        <v>21.960599999999999</v>
      </c>
      <c r="M1326">
        <v>24.6616</v>
      </c>
      <c r="N1326">
        <v>15.02624</v>
      </c>
    </row>
    <row r="1327" spans="1:14" x14ac:dyDescent="0.35">
      <c r="A1327" s="3">
        <v>3995</v>
      </c>
      <c r="B1327">
        <v>24.448699999999999</v>
      </c>
      <c r="C1327">
        <v>21.349599999999999</v>
      </c>
      <c r="D1327">
        <v>16.697900000000001</v>
      </c>
      <c r="E1327">
        <v>10.630800247192383</v>
      </c>
      <c r="F1327">
        <v>6.8957899999999999</v>
      </c>
      <c r="G1327">
        <v>5.8733599999999999</v>
      </c>
      <c r="H1327">
        <v>6.7478199999999999</v>
      </c>
      <c r="I1327">
        <v>9.9858799999999999</v>
      </c>
      <c r="J1327">
        <v>13.473199844360352</v>
      </c>
      <c r="K1327">
        <v>17.762799999999999</v>
      </c>
      <c r="L1327">
        <v>21.802499999999998</v>
      </c>
      <c r="M1327">
        <v>24.4801</v>
      </c>
      <c r="N1327">
        <v>15.012370000000001</v>
      </c>
    </row>
    <row r="1328" spans="1:14" x14ac:dyDescent="0.35">
      <c r="A1328" s="3">
        <v>3996</v>
      </c>
      <c r="B1328">
        <v>24.1874</v>
      </c>
      <c r="C1328">
        <v>21.052800000000001</v>
      </c>
      <c r="D1328">
        <v>16.601600000000001</v>
      </c>
      <c r="E1328">
        <v>10.680000305175781</v>
      </c>
      <c r="F1328">
        <v>6.9393099999999999</v>
      </c>
      <c r="G1328">
        <v>5.9354300000000002</v>
      </c>
      <c r="H1328">
        <v>6.7507599999999996</v>
      </c>
      <c r="I1328">
        <v>9.9834999999999994</v>
      </c>
      <c r="J1328">
        <v>13.243399620056152</v>
      </c>
      <c r="K1328">
        <v>17.652799999999999</v>
      </c>
      <c r="L1328">
        <v>21.597300000000001</v>
      </c>
      <c r="M1328">
        <v>24.1736</v>
      </c>
      <c r="N1328">
        <v>14.89983</v>
      </c>
    </row>
    <row r="1329" spans="1:14" x14ac:dyDescent="0.35">
      <c r="A1329" s="3">
        <v>4000</v>
      </c>
      <c r="B1329">
        <v>23.800999999999998</v>
      </c>
      <c r="C1329">
        <v>20.894100000000002</v>
      </c>
      <c r="D1329">
        <v>19.741499999999998</v>
      </c>
      <c r="E1329">
        <v>16.455900192260742</v>
      </c>
      <c r="F1329">
        <v>13.283899999999999</v>
      </c>
      <c r="G1329">
        <v>11.8833</v>
      </c>
      <c r="H1329">
        <v>13.2599</v>
      </c>
      <c r="I1329">
        <v>16.1252</v>
      </c>
      <c r="J1329">
        <v>20.135299682617188</v>
      </c>
      <c r="K1329">
        <v>21.560400000000001</v>
      </c>
      <c r="L1329">
        <v>23.273</v>
      </c>
      <c r="M1329">
        <v>24.635899999999999</v>
      </c>
      <c r="N1329">
        <v>18.75412</v>
      </c>
    </row>
    <row r="1330" spans="1:14" x14ac:dyDescent="0.35">
      <c r="A1330" s="3">
        <v>4005</v>
      </c>
      <c r="B1330">
        <v>24.2502</v>
      </c>
      <c r="C1330">
        <v>21.304200000000002</v>
      </c>
      <c r="D1330">
        <v>20.157399999999999</v>
      </c>
      <c r="E1330">
        <v>16.581100463867188</v>
      </c>
      <c r="F1330">
        <v>13.3271</v>
      </c>
      <c r="G1330">
        <v>11.9155</v>
      </c>
      <c r="H1330">
        <v>13.3445</v>
      </c>
      <c r="I1330">
        <v>16.360900000000001</v>
      </c>
      <c r="J1330">
        <v>20.372800827026367</v>
      </c>
      <c r="K1330">
        <v>21.763500000000001</v>
      </c>
      <c r="L1330">
        <v>23.4786</v>
      </c>
      <c r="M1330">
        <v>24.962399999999999</v>
      </c>
      <c r="N1330">
        <v>18.984850000000002</v>
      </c>
    </row>
    <row r="1331" spans="1:14" x14ac:dyDescent="0.35">
      <c r="A1331" s="3">
        <v>4006</v>
      </c>
      <c r="B1331">
        <v>24.2502</v>
      </c>
      <c r="C1331">
        <v>21.304200000000002</v>
      </c>
      <c r="D1331">
        <v>20.157399999999999</v>
      </c>
      <c r="E1331">
        <v>16.581100463867188</v>
      </c>
      <c r="F1331">
        <v>13.3271</v>
      </c>
      <c r="G1331">
        <v>11.9155</v>
      </c>
      <c r="H1331">
        <v>13.3445</v>
      </c>
      <c r="I1331">
        <v>16.360900000000001</v>
      </c>
      <c r="J1331">
        <v>20.372800827026367</v>
      </c>
      <c r="K1331">
        <v>21.763500000000001</v>
      </c>
      <c r="L1331">
        <v>23.4786</v>
      </c>
      <c r="M1331">
        <v>24.962399999999999</v>
      </c>
      <c r="N1331">
        <v>18.984850000000002</v>
      </c>
    </row>
    <row r="1332" spans="1:14" x14ac:dyDescent="0.35">
      <c r="A1332" s="3">
        <v>4007</v>
      </c>
      <c r="B1332">
        <v>24.2502</v>
      </c>
      <c r="C1332">
        <v>21.304200000000002</v>
      </c>
      <c r="D1332">
        <v>20.157399999999999</v>
      </c>
      <c r="E1332">
        <v>16.581100463867188</v>
      </c>
      <c r="F1332">
        <v>13.3271</v>
      </c>
      <c r="G1332">
        <v>11.9155</v>
      </c>
      <c r="H1332">
        <v>13.3445</v>
      </c>
      <c r="I1332">
        <v>16.360900000000001</v>
      </c>
      <c r="J1332">
        <v>20.372800827026367</v>
      </c>
      <c r="K1332">
        <v>21.763500000000001</v>
      </c>
      <c r="L1332">
        <v>23.4786</v>
      </c>
      <c r="M1332">
        <v>24.962399999999999</v>
      </c>
      <c r="N1332">
        <v>18.984850000000002</v>
      </c>
    </row>
    <row r="1333" spans="1:14" x14ac:dyDescent="0.35">
      <c r="A1333" s="3">
        <v>4008</v>
      </c>
      <c r="B1333">
        <v>25.101700000000001</v>
      </c>
      <c r="C1333">
        <v>21.817399999999999</v>
      </c>
      <c r="D1333">
        <v>20.918399999999998</v>
      </c>
      <c r="E1333">
        <v>16.900299072265625</v>
      </c>
      <c r="F1333">
        <v>13.2303</v>
      </c>
      <c r="G1333">
        <v>11.8681</v>
      </c>
      <c r="H1333">
        <v>13.454499999999999</v>
      </c>
      <c r="I1333">
        <v>16.510200000000001</v>
      </c>
      <c r="J1333">
        <v>20.73069953918457</v>
      </c>
      <c r="K1333">
        <v>21.778099999999998</v>
      </c>
      <c r="L1333">
        <v>23.698599999999999</v>
      </c>
      <c r="M1333">
        <v>25.373899999999999</v>
      </c>
      <c r="N1333">
        <v>19.281849999999999</v>
      </c>
    </row>
    <row r="1334" spans="1:14" x14ac:dyDescent="0.35">
      <c r="A1334" s="3">
        <v>4009</v>
      </c>
      <c r="B1334">
        <v>24.895</v>
      </c>
      <c r="C1334">
        <v>21.770199999999999</v>
      </c>
      <c r="D1334">
        <v>20.713000000000001</v>
      </c>
      <c r="E1334">
        <v>16.78339958190918</v>
      </c>
      <c r="F1334">
        <v>13.2905</v>
      </c>
      <c r="G1334">
        <v>11.904999999999999</v>
      </c>
      <c r="H1334">
        <v>13.4396</v>
      </c>
      <c r="I1334">
        <v>16.590800000000002</v>
      </c>
      <c r="J1334">
        <v>20.637199401855469</v>
      </c>
      <c r="K1334">
        <v>21.806999999999999</v>
      </c>
      <c r="L1334">
        <v>23.640599999999999</v>
      </c>
      <c r="M1334">
        <v>25.2151</v>
      </c>
      <c r="N1334">
        <v>19.223949999999999</v>
      </c>
    </row>
    <row r="1335" spans="1:14" x14ac:dyDescent="0.35">
      <c r="A1335" s="3">
        <v>4010</v>
      </c>
      <c r="B1335">
        <v>24.2502</v>
      </c>
      <c r="C1335">
        <v>21.304200000000002</v>
      </c>
      <c r="D1335">
        <v>20.157399999999999</v>
      </c>
      <c r="E1335">
        <v>16.581100463867188</v>
      </c>
      <c r="F1335">
        <v>13.3271</v>
      </c>
      <c r="G1335">
        <v>11.9155</v>
      </c>
      <c r="H1335">
        <v>13.3445</v>
      </c>
      <c r="I1335">
        <v>16.360900000000001</v>
      </c>
      <c r="J1335">
        <v>20.372800827026367</v>
      </c>
      <c r="K1335">
        <v>21.763500000000001</v>
      </c>
      <c r="L1335">
        <v>23.4786</v>
      </c>
      <c r="M1335">
        <v>24.962399999999999</v>
      </c>
      <c r="N1335">
        <v>18.984850000000002</v>
      </c>
    </row>
    <row r="1336" spans="1:14" x14ac:dyDescent="0.35">
      <c r="A1336" s="3">
        <v>4011</v>
      </c>
      <c r="B1336">
        <v>24.563600000000001</v>
      </c>
      <c r="C1336">
        <v>21.618600000000001</v>
      </c>
      <c r="D1336">
        <v>20.409500000000001</v>
      </c>
      <c r="E1336">
        <v>16.639299392700195</v>
      </c>
      <c r="F1336">
        <v>13.278</v>
      </c>
      <c r="G1336">
        <v>11.9079</v>
      </c>
      <c r="H1336">
        <v>13.404299999999999</v>
      </c>
      <c r="I1336">
        <v>16.4132</v>
      </c>
      <c r="J1336">
        <v>20.615200042724609</v>
      </c>
      <c r="K1336">
        <v>21.780999999999999</v>
      </c>
      <c r="L1336">
        <v>23.446000000000002</v>
      </c>
      <c r="M1336">
        <v>25.144600000000001</v>
      </c>
      <c r="N1336">
        <v>19.101769999999998</v>
      </c>
    </row>
    <row r="1337" spans="1:14" x14ac:dyDescent="0.35">
      <c r="A1337" s="3">
        <v>4012</v>
      </c>
      <c r="B1337">
        <v>24.563600000000001</v>
      </c>
      <c r="C1337">
        <v>21.618600000000001</v>
      </c>
      <c r="D1337">
        <v>20.409500000000001</v>
      </c>
      <c r="E1337">
        <v>16.639299392700195</v>
      </c>
      <c r="F1337">
        <v>13.278</v>
      </c>
      <c r="G1337">
        <v>11.9079</v>
      </c>
      <c r="H1337">
        <v>13.404299999999999</v>
      </c>
      <c r="I1337">
        <v>16.4132</v>
      </c>
      <c r="J1337">
        <v>20.615200042724609</v>
      </c>
      <c r="K1337">
        <v>21.780999999999999</v>
      </c>
      <c r="L1337">
        <v>23.446000000000002</v>
      </c>
      <c r="M1337">
        <v>25.144600000000001</v>
      </c>
      <c r="N1337">
        <v>19.101769999999998</v>
      </c>
    </row>
    <row r="1338" spans="1:14" x14ac:dyDescent="0.35">
      <c r="A1338" s="3">
        <v>4013</v>
      </c>
      <c r="B1338">
        <v>24.563600000000001</v>
      </c>
      <c r="C1338">
        <v>21.618600000000001</v>
      </c>
      <c r="D1338">
        <v>20.409500000000001</v>
      </c>
      <c r="E1338">
        <v>16.639299392700195</v>
      </c>
      <c r="F1338">
        <v>13.278</v>
      </c>
      <c r="G1338">
        <v>11.9079</v>
      </c>
      <c r="H1338">
        <v>13.404299999999999</v>
      </c>
      <c r="I1338">
        <v>16.4132</v>
      </c>
      <c r="J1338">
        <v>20.615200042724609</v>
      </c>
      <c r="K1338">
        <v>21.780999999999999</v>
      </c>
      <c r="L1338">
        <v>23.446000000000002</v>
      </c>
      <c r="M1338">
        <v>25.144600000000001</v>
      </c>
      <c r="N1338">
        <v>19.101769999999998</v>
      </c>
    </row>
    <row r="1339" spans="1:14" x14ac:dyDescent="0.35">
      <c r="A1339" s="3">
        <v>4014</v>
      </c>
      <c r="B1339">
        <v>25.101700000000001</v>
      </c>
      <c r="C1339">
        <v>21.817399999999999</v>
      </c>
      <c r="D1339">
        <v>20.918399999999998</v>
      </c>
      <c r="E1339">
        <v>16.900299072265625</v>
      </c>
      <c r="F1339">
        <v>13.2303</v>
      </c>
      <c r="G1339">
        <v>11.8681</v>
      </c>
      <c r="H1339">
        <v>13.454499999999999</v>
      </c>
      <c r="I1339">
        <v>16.510200000000001</v>
      </c>
      <c r="J1339">
        <v>20.73069953918457</v>
      </c>
      <c r="K1339">
        <v>21.778099999999998</v>
      </c>
      <c r="L1339">
        <v>23.698599999999999</v>
      </c>
      <c r="M1339">
        <v>25.373899999999999</v>
      </c>
      <c r="N1339">
        <v>19.281849999999999</v>
      </c>
    </row>
    <row r="1340" spans="1:14" x14ac:dyDescent="0.35">
      <c r="A1340" s="3">
        <v>4017</v>
      </c>
      <c r="B1340">
        <v>24.942599999999999</v>
      </c>
      <c r="C1340">
        <v>21.978300000000001</v>
      </c>
      <c r="D1340">
        <v>21.176300000000001</v>
      </c>
      <c r="E1340">
        <v>17.069900512695313</v>
      </c>
      <c r="F1340">
        <v>13.304500000000001</v>
      </c>
      <c r="G1340">
        <v>11.885400000000001</v>
      </c>
      <c r="H1340">
        <v>13.437200000000001</v>
      </c>
      <c r="I1340">
        <v>16.601700000000001</v>
      </c>
      <c r="J1340">
        <v>21.021299362182617</v>
      </c>
      <c r="K1340">
        <v>22.008099999999999</v>
      </c>
      <c r="L1340">
        <v>24.010999999999999</v>
      </c>
      <c r="M1340">
        <v>25.388999999999999</v>
      </c>
      <c r="N1340">
        <v>19.40211</v>
      </c>
    </row>
    <row r="1341" spans="1:14" x14ac:dyDescent="0.35">
      <c r="A1341" s="3">
        <v>4018</v>
      </c>
      <c r="B1341">
        <v>24.708600000000001</v>
      </c>
      <c r="C1341">
        <v>21.6736</v>
      </c>
      <c r="D1341">
        <v>20.790099999999999</v>
      </c>
      <c r="E1341">
        <v>16.848600387573242</v>
      </c>
      <c r="F1341">
        <v>13.2789</v>
      </c>
      <c r="G1341">
        <v>11.8931</v>
      </c>
      <c r="H1341">
        <v>13.3986</v>
      </c>
      <c r="I1341">
        <v>16.461300000000001</v>
      </c>
      <c r="J1341">
        <v>20.901899337768555</v>
      </c>
      <c r="K1341">
        <v>21.897400000000001</v>
      </c>
      <c r="L1341">
        <v>23.6159</v>
      </c>
      <c r="M1341">
        <v>25.278600000000001</v>
      </c>
      <c r="N1341">
        <v>19.22888</v>
      </c>
    </row>
    <row r="1342" spans="1:14" x14ac:dyDescent="0.35">
      <c r="A1342" s="3">
        <v>4019</v>
      </c>
      <c r="B1342">
        <v>25.6294</v>
      </c>
      <c r="C1342">
        <v>22.212700000000002</v>
      </c>
      <c r="D1342">
        <v>21.488499999999998</v>
      </c>
      <c r="E1342">
        <v>17.32659912109375</v>
      </c>
      <c r="F1342">
        <v>13.453900000000001</v>
      </c>
      <c r="G1342">
        <v>12.023400000000001</v>
      </c>
      <c r="H1342">
        <v>13.591900000000001</v>
      </c>
      <c r="I1342">
        <v>16.7407</v>
      </c>
      <c r="J1342">
        <v>21.14430046081543</v>
      </c>
      <c r="K1342">
        <v>22.311199999999999</v>
      </c>
      <c r="L1342">
        <v>24.476199999999999</v>
      </c>
      <c r="M1342">
        <v>25.996400000000001</v>
      </c>
      <c r="N1342">
        <v>19.6996</v>
      </c>
    </row>
    <row r="1343" spans="1:14" x14ac:dyDescent="0.35">
      <c r="A1343" s="3">
        <v>4020</v>
      </c>
      <c r="B1343">
        <v>25.658999999999999</v>
      </c>
      <c r="C1343">
        <v>22.281600000000001</v>
      </c>
      <c r="D1343">
        <v>21.605799999999999</v>
      </c>
      <c r="E1343">
        <v>17.351800918579102</v>
      </c>
      <c r="F1343">
        <v>13.4847</v>
      </c>
      <c r="G1343">
        <v>12.0166</v>
      </c>
      <c r="H1343">
        <v>13.617900000000001</v>
      </c>
      <c r="I1343">
        <v>16.717400000000001</v>
      </c>
      <c r="J1343">
        <v>21.302200317382813</v>
      </c>
      <c r="K1343">
        <v>22.355699999999999</v>
      </c>
      <c r="L1343">
        <v>24.8489</v>
      </c>
      <c r="M1343">
        <v>26.076000000000001</v>
      </c>
      <c r="N1343">
        <v>19.77647</v>
      </c>
    </row>
    <row r="1344" spans="1:14" x14ac:dyDescent="0.35">
      <c r="A1344" s="3">
        <v>4021</v>
      </c>
      <c r="B1344">
        <v>25.6294</v>
      </c>
      <c r="C1344">
        <v>22.212700000000002</v>
      </c>
      <c r="D1344">
        <v>21.488499999999998</v>
      </c>
      <c r="E1344">
        <v>17.32659912109375</v>
      </c>
      <c r="F1344">
        <v>13.453900000000001</v>
      </c>
      <c r="G1344">
        <v>12.023400000000001</v>
      </c>
      <c r="H1344">
        <v>13.591900000000001</v>
      </c>
      <c r="I1344">
        <v>16.7407</v>
      </c>
      <c r="J1344">
        <v>21.14430046081543</v>
      </c>
      <c r="K1344">
        <v>22.311199999999999</v>
      </c>
      <c r="L1344">
        <v>24.476199999999999</v>
      </c>
      <c r="M1344">
        <v>25.996400000000001</v>
      </c>
      <c r="N1344">
        <v>19.6996</v>
      </c>
    </row>
    <row r="1345" spans="1:14" x14ac:dyDescent="0.35">
      <c r="A1345" s="3">
        <v>4022</v>
      </c>
      <c r="B1345">
        <v>25.0791</v>
      </c>
      <c r="C1345">
        <v>21.974299999999999</v>
      </c>
      <c r="D1345">
        <v>21.261600000000001</v>
      </c>
      <c r="E1345">
        <v>17.059099197387695</v>
      </c>
      <c r="F1345">
        <v>13.3687</v>
      </c>
      <c r="G1345">
        <v>11.959300000000001</v>
      </c>
      <c r="H1345">
        <v>13.4282</v>
      </c>
      <c r="I1345">
        <v>16.456900000000001</v>
      </c>
      <c r="J1345">
        <v>21.017499923706055</v>
      </c>
      <c r="K1345">
        <v>22.004999999999999</v>
      </c>
      <c r="L1345">
        <v>24.048500000000001</v>
      </c>
      <c r="M1345">
        <v>25.501300000000001</v>
      </c>
      <c r="N1345">
        <v>19.429960000000001</v>
      </c>
    </row>
    <row r="1346" spans="1:14" x14ac:dyDescent="0.35">
      <c r="A1346" s="3">
        <v>4025</v>
      </c>
      <c r="B1346">
        <v>25.561599999999999</v>
      </c>
      <c r="C1346">
        <v>22.808900000000001</v>
      </c>
      <c r="D1346">
        <v>21.1462</v>
      </c>
      <c r="E1346">
        <v>16.662200927734375</v>
      </c>
      <c r="F1346">
        <v>13.048299999999999</v>
      </c>
      <c r="G1346">
        <v>11.6173</v>
      </c>
      <c r="H1346">
        <v>13.352600000000001</v>
      </c>
      <c r="I1346">
        <v>16.554099999999998</v>
      </c>
      <c r="J1346">
        <v>21.043300628662109</v>
      </c>
      <c r="K1346">
        <v>22.284300000000002</v>
      </c>
      <c r="L1346">
        <v>24.617799999999999</v>
      </c>
      <c r="M1346">
        <v>26.133500000000002</v>
      </c>
      <c r="N1346">
        <v>19.569179999999999</v>
      </c>
    </row>
    <row r="1347" spans="1:14" x14ac:dyDescent="0.35">
      <c r="A1347" s="3">
        <v>4030</v>
      </c>
      <c r="B1347">
        <v>24.563600000000001</v>
      </c>
      <c r="C1347">
        <v>21.618600000000001</v>
      </c>
      <c r="D1347">
        <v>20.409500000000001</v>
      </c>
      <c r="E1347">
        <v>16.639299392700195</v>
      </c>
      <c r="F1347">
        <v>13.278</v>
      </c>
      <c r="G1347">
        <v>11.9079</v>
      </c>
      <c r="H1347">
        <v>13.404299999999999</v>
      </c>
      <c r="I1347">
        <v>16.4132</v>
      </c>
      <c r="J1347">
        <v>20.615200042724609</v>
      </c>
      <c r="K1347">
        <v>21.780999999999999</v>
      </c>
      <c r="L1347">
        <v>23.446000000000002</v>
      </c>
      <c r="M1347">
        <v>25.144600000000001</v>
      </c>
      <c r="N1347">
        <v>19.101769999999998</v>
      </c>
    </row>
    <row r="1348" spans="1:14" x14ac:dyDescent="0.35">
      <c r="A1348" s="3">
        <v>4031</v>
      </c>
      <c r="B1348">
        <v>24.563600000000001</v>
      </c>
      <c r="C1348">
        <v>21.618600000000001</v>
      </c>
      <c r="D1348">
        <v>20.409500000000001</v>
      </c>
      <c r="E1348">
        <v>16.639299392700195</v>
      </c>
      <c r="F1348">
        <v>13.278</v>
      </c>
      <c r="G1348">
        <v>11.9079</v>
      </c>
      <c r="H1348">
        <v>13.404299999999999</v>
      </c>
      <c r="I1348">
        <v>16.4132</v>
      </c>
      <c r="J1348">
        <v>20.615200042724609</v>
      </c>
      <c r="K1348">
        <v>21.780999999999999</v>
      </c>
      <c r="L1348">
        <v>23.446000000000002</v>
      </c>
      <c r="M1348">
        <v>25.144600000000001</v>
      </c>
      <c r="N1348">
        <v>19.101769999999998</v>
      </c>
    </row>
    <row r="1349" spans="1:14" x14ac:dyDescent="0.35">
      <c r="A1349" s="3">
        <v>4032</v>
      </c>
      <c r="B1349">
        <v>23.9862</v>
      </c>
      <c r="C1349">
        <v>21.1328</v>
      </c>
      <c r="D1349">
        <v>20.0137</v>
      </c>
      <c r="E1349">
        <v>16.455600738525391</v>
      </c>
      <c r="F1349">
        <v>13.2944</v>
      </c>
      <c r="G1349">
        <v>11.946099999999999</v>
      </c>
      <c r="H1349">
        <v>13.314299999999999</v>
      </c>
      <c r="I1349">
        <v>16.175999999999998</v>
      </c>
      <c r="J1349">
        <v>20.396600723266602</v>
      </c>
      <c r="K1349">
        <v>21.657299999999999</v>
      </c>
      <c r="L1349">
        <v>23.320799999999998</v>
      </c>
      <c r="M1349">
        <v>24.8506</v>
      </c>
      <c r="N1349">
        <v>18.878699999999998</v>
      </c>
    </row>
    <row r="1350" spans="1:14" x14ac:dyDescent="0.35">
      <c r="A1350" s="3">
        <v>4034</v>
      </c>
      <c r="B1350">
        <v>24.708600000000001</v>
      </c>
      <c r="C1350">
        <v>21.6736</v>
      </c>
      <c r="D1350">
        <v>20.790099999999999</v>
      </c>
      <c r="E1350">
        <v>16.848600387573242</v>
      </c>
      <c r="F1350">
        <v>13.2789</v>
      </c>
      <c r="G1350">
        <v>11.8931</v>
      </c>
      <c r="H1350">
        <v>13.3986</v>
      </c>
      <c r="I1350">
        <v>16.461300000000001</v>
      </c>
      <c r="J1350">
        <v>20.901899337768555</v>
      </c>
      <c r="K1350">
        <v>21.897400000000001</v>
      </c>
      <c r="L1350">
        <v>23.6159</v>
      </c>
      <c r="M1350">
        <v>25.278600000000001</v>
      </c>
      <c r="N1350">
        <v>19.22888</v>
      </c>
    </row>
    <row r="1351" spans="1:14" x14ac:dyDescent="0.35">
      <c r="A1351" s="3">
        <v>4035</v>
      </c>
      <c r="B1351">
        <v>23.651900000000001</v>
      </c>
      <c r="C1351">
        <v>20.722000000000001</v>
      </c>
      <c r="D1351">
        <v>19.828499999999998</v>
      </c>
      <c r="E1351">
        <v>16.398899078369141</v>
      </c>
      <c r="F1351">
        <v>13.2059</v>
      </c>
      <c r="G1351">
        <v>11.960100000000001</v>
      </c>
      <c r="H1351">
        <v>13.300700000000001</v>
      </c>
      <c r="I1351">
        <v>15.972099999999999</v>
      </c>
      <c r="J1351">
        <v>20.246999740600586</v>
      </c>
      <c r="K1351">
        <v>21.460899999999999</v>
      </c>
      <c r="L1351">
        <v>23.143799999999999</v>
      </c>
      <c r="M1351">
        <v>24.685600000000001</v>
      </c>
      <c r="N1351">
        <v>18.714780000000001</v>
      </c>
    </row>
    <row r="1352" spans="1:14" x14ac:dyDescent="0.35">
      <c r="A1352" s="3">
        <v>4036</v>
      </c>
      <c r="B1352">
        <v>24.489699999999999</v>
      </c>
      <c r="C1352">
        <v>21.4788</v>
      </c>
      <c r="D1352">
        <v>20.548300000000001</v>
      </c>
      <c r="E1352">
        <v>16.75160026550293</v>
      </c>
      <c r="F1352">
        <v>13.3423</v>
      </c>
      <c r="G1352">
        <v>11.978999999999999</v>
      </c>
      <c r="H1352">
        <v>13.3833</v>
      </c>
      <c r="I1352">
        <v>16.450700000000001</v>
      </c>
      <c r="J1352">
        <v>20.825000762939453</v>
      </c>
      <c r="K1352">
        <v>21.854399999999998</v>
      </c>
      <c r="L1352">
        <v>23.690999999999999</v>
      </c>
      <c r="M1352">
        <v>25.0732</v>
      </c>
      <c r="N1352">
        <v>19.155609999999999</v>
      </c>
    </row>
    <row r="1353" spans="1:14" x14ac:dyDescent="0.35">
      <c r="A1353" s="3">
        <v>4037</v>
      </c>
      <c r="B1353">
        <v>23.651900000000001</v>
      </c>
      <c r="C1353">
        <v>20.722000000000001</v>
      </c>
      <c r="D1353">
        <v>19.828499999999998</v>
      </c>
      <c r="E1353">
        <v>16.398899078369141</v>
      </c>
      <c r="F1353">
        <v>13.2059</v>
      </c>
      <c r="G1353">
        <v>11.960100000000001</v>
      </c>
      <c r="H1353">
        <v>13.300700000000001</v>
      </c>
      <c r="I1353">
        <v>15.972099999999999</v>
      </c>
      <c r="J1353">
        <v>20.246999740600586</v>
      </c>
      <c r="K1353">
        <v>21.460899999999999</v>
      </c>
      <c r="L1353">
        <v>23.143799999999999</v>
      </c>
      <c r="M1353">
        <v>24.685600000000001</v>
      </c>
      <c r="N1353">
        <v>18.714780000000001</v>
      </c>
    </row>
    <row r="1354" spans="1:14" x14ac:dyDescent="0.35">
      <c r="A1354" s="3">
        <v>4051</v>
      </c>
      <c r="B1354">
        <v>23.800999999999998</v>
      </c>
      <c r="C1354">
        <v>20.894100000000002</v>
      </c>
      <c r="D1354">
        <v>19.741499999999998</v>
      </c>
      <c r="E1354">
        <v>16.455900192260742</v>
      </c>
      <c r="F1354">
        <v>13.283899999999999</v>
      </c>
      <c r="G1354">
        <v>11.8833</v>
      </c>
      <c r="H1354">
        <v>13.2599</v>
      </c>
      <c r="I1354">
        <v>16.1252</v>
      </c>
      <c r="J1354">
        <v>20.135299682617188</v>
      </c>
      <c r="K1354">
        <v>21.560400000000001</v>
      </c>
      <c r="L1354">
        <v>23.273</v>
      </c>
      <c r="M1354">
        <v>24.635899999999999</v>
      </c>
      <c r="N1354">
        <v>18.75412</v>
      </c>
    </row>
    <row r="1355" spans="1:14" x14ac:dyDescent="0.35">
      <c r="A1355" s="3">
        <v>4053</v>
      </c>
      <c r="B1355">
        <v>23.9862</v>
      </c>
      <c r="C1355">
        <v>21.1328</v>
      </c>
      <c r="D1355">
        <v>20.0137</v>
      </c>
      <c r="E1355">
        <v>16.455600738525391</v>
      </c>
      <c r="F1355">
        <v>13.2944</v>
      </c>
      <c r="G1355">
        <v>11.946099999999999</v>
      </c>
      <c r="H1355">
        <v>13.314299999999999</v>
      </c>
      <c r="I1355">
        <v>16.175999999999998</v>
      </c>
      <c r="J1355">
        <v>20.396600723266602</v>
      </c>
      <c r="K1355">
        <v>21.657299999999999</v>
      </c>
      <c r="L1355">
        <v>23.320799999999998</v>
      </c>
      <c r="M1355">
        <v>24.8506</v>
      </c>
      <c r="N1355">
        <v>18.878699999999998</v>
      </c>
    </row>
    <row r="1356" spans="1:14" x14ac:dyDescent="0.35">
      <c r="A1356" s="3">
        <v>4054</v>
      </c>
      <c r="B1356">
        <v>23.369</v>
      </c>
      <c r="C1356">
        <v>20.656400000000001</v>
      </c>
      <c r="D1356">
        <v>19.716899999999999</v>
      </c>
      <c r="E1356">
        <v>16.379899978637695</v>
      </c>
      <c r="F1356">
        <v>13.224</v>
      </c>
      <c r="G1356">
        <v>11.8621</v>
      </c>
      <c r="H1356">
        <v>13.233499999999999</v>
      </c>
      <c r="I1356">
        <v>15.970499999999999</v>
      </c>
      <c r="J1356">
        <v>20.008399963378906</v>
      </c>
      <c r="K1356">
        <v>21.280899999999999</v>
      </c>
      <c r="L1356">
        <v>22.9666</v>
      </c>
      <c r="M1356">
        <v>24.392099999999999</v>
      </c>
      <c r="N1356">
        <v>18.588360000000002</v>
      </c>
    </row>
    <row r="1357" spans="1:14" x14ac:dyDescent="0.35">
      <c r="A1357" s="3">
        <v>4055</v>
      </c>
      <c r="B1357">
        <v>23.369</v>
      </c>
      <c r="C1357">
        <v>20.656400000000001</v>
      </c>
      <c r="D1357">
        <v>19.716899999999999</v>
      </c>
      <c r="E1357">
        <v>16.379899978637695</v>
      </c>
      <c r="F1357">
        <v>13.224</v>
      </c>
      <c r="G1357">
        <v>11.8621</v>
      </c>
      <c r="H1357">
        <v>13.233499999999999</v>
      </c>
      <c r="I1357">
        <v>15.970499999999999</v>
      </c>
      <c r="J1357">
        <v>20.008399963378906</v>
      </c>
      <c r="K1357">
        <v>21.280899999999999</v>
      </c>
      <c r="L1357">
        <v>22.9666</v>
      </c>
      <c r="M1357">
        <v>24.392099999999999</v>
      </c>
      <c r="N1357">
        <v>18.588360000000002</v>
      </c>
    </row>
    <row r="1358" spans="1:14" x14ac:dyDescent="0.35">
      <c r="A1358" s="3">
        <v>4059</v>
      </c>
      <c r="B1358">
        <v>23.800999999999998</v>
      </c>
      <c r="C1358">
        <v>20.894100000000002</v>
      </c>
      <c r="D1358">
        <v>19.741499999999998</v>
      </c>
      <c r="E1358">
        <v>16.455900192260742</v>
      </c>
      <c r="F1358">
        <v>13.283899999999999</v>
      </c>
      <c r="G1358">
        <v>11.8833</v>
      </c>
      <c r="H1358">
        <v>13.2599</v>
      </c>
      <c r="I1358">
        <v>16.1252</v>
      </c>
      <c r="J1358">
        <v>20.135299682617188</v>
      </c>
      <c r="K1358">
        <v>21.560400000000001</v>
      </c>
      <c r="L1358">
        <v>23.273</v>
      </c>
      <c r="M1358">
        <v>24.635899999999999</v>
      </c>
      <c r="N1358">
        <v>18.75412</v>
      </c>
    </row>
    <row r="1359" spans="1:14" x14ac:dyDescent="0.35">
      <c r="A1359" s="3">
        <v>4060</v>
      </c>
      <c r="B1359">
        <v>23.800999999999998</v>
      </c>
      <c r="C1359">
        <v>20.894100000000002</v>
      </c>
      <c r="D1359">
        <v>19.741499999999998</v>
      </c>
      <c r="E1359">
        <v>16.455900192260742</v>
      </c>
      <c r="F1359">
        <v>13.283899999999999</v>
      </c>
      <c r="G1359">
        <v>11.8833</v>
      </c>
      <c r="H1359">
        <v>13.2599</v>
      </c>
      <c r="I1359">
        <v>16.1252</v>
      </c>
      <c r="J1359">
        <v>20.135299682617188</v>
      </c>
      <c r="K1359">
        <v>21.560400000000001</v>
      </c>
      <c r="L1359">
        <v>23.273</v>
      </c>
      <c r="M1359">
        <v>24.635899999999999</v>
      </c>
      <c r="N1359">
        <v>18.75412</v>
      </c>
    </row>
    <row r="1360" spans="1:14" x14ac:dyDescent="0.35">
      <c r="A1360" s="3">
        <v>4061</v>
      </c>
      <c r="B1360">
        <v>23.264700000000001</v>
      </c>
      <c r="C1360">
        <v>20.4558</v>
      </c>
      <c r="D1360">
        <v>19.554099999999998</v>
      </c>
      <c r="E1360">
        <v>16.297399520874023</v>
      </c>
      <c r="F1360">
        <v>13.196300000000001</v>
      </c>
      <c r="G1360">
        <v>11.819100000000001</v>
      </c>
      <c r="H1360">
        <v>13.1747</v>
      </c>
      <c r="I1360">
        <v>15.9419</v>
      </c>
      <c r="J1360">
        <v>19.875299453735352</v>
      </c>
      <c r="K1360">
        <v>21.130800000000001</v>
      </c>
      <c r="L1360">
        <v>22.944500000000001</v>
      </c>
      <c r="M1360">
        <v>24.2334</v>
      </c>
      <c r="N1360">
        <v>18.490670000000001</v>
      </c>
    </row>
    <row r="1361" spans="1:14" x14ac:dyDescent="0.35">
      <c r="A1361" s="3">
        <v>4064</v>
      </c>
      <c r="B1361">
        <v>23.800999999999998</v>
      </c>
      <c r="C1361">
        <v>20.894100000000002</v>
      </c>
      <c r="D1361">
        <v>19.741499999999998</v>
      </c>
      <c r="E1361">
        <v>16.455900192260742</v>
      </c>
      <c r="F1361">
        <v>13.283899999999999</v>
      </c>
      <c r="G1361">
        <v>11.8833</v>
      </c>
      <c r="H1361">
        <v>13.2599</v>
      </c>
      <c r="I1361">
        <v>16.1252</v>
      </c>
      <c r="J1361">
        <v>20.135299682617188</v>
      </c>
      <c r="K1361">
        <v>21.560400000000001</v>
      </c>
      <c r="L1361">
        <v>23.273</v>
      </c>
      <c r="M1361">
        <v>24.635899999999999</v>
      </c>
      <c r="N1361">
        <v>18.75412</v>
      </c>
    </row>
    <row r="1362" spans="1:14" x14ac:dyDescent="0.35">
      <c r="A1362" s="3">
        <v>4065</v>
      </c>
      <c r="B1362">
        <v>23.800999999999998</v>
      </c>
      <c r="C1362">
        <v>20.894100000000002</v>
      </c>
      <c r="D1362">
        <v>19.741499999999998</v>
      </c>
      <c r="E1362">
        <v>16.455900192260742</v>
      </c>
      <c r="F1362">
        <v>13.283899999999999</v>
      </c>
      <c r="G1362">
        <v>11.8833</v>
      </c>
      <c r="H1362">
        <v>13.2599</v>
      </c>
      <c r="I1362">
        <v>16.1252</v>
      </c>
      <c r="J1362">
        <v>20.135299682617188</v>
      </c>
      <c r="K1362">
        <v>21.560400000000001</v>
      </c>
      <c r="L1362">
        <v>23.273</v>
      </c>
      <c r="M1362">
        <v>24.635899999999999</v>
      </c>
      <c r="N1362">
        <v>18.75412</v>
      </c>
    </row>
    <row r="1363" spans="1:14" x14ac:dyDescent="0.35">
      <c r="A1363" s="3">
        <v>4066</v>
      </c>
      <c r="B1363">
        <v>23.271999999999998</v>
      </c>
      <c r="C1363">
        <v>20.434799999999999</v>
      </c>
      <c r="D1363">
        <v>19.5945</v>
      </c>
      <c r="E1363">
        <v>16.285400390625</v>
      </c>
      <c r="F1363">
        <v>13.158899999999999</v>
      </c>
      <c r="G1363">
        <v>11.8147</v>
      </c>
      <c r="H1363">
        <v>13.1518</v>
      </c>
      <c r="I1363">
        <v>15.882099999999999</v>
      </c>
      <c r="J1363">
        <v>19.755699157714844</v>
      </c>
      <c r="K1363">
        <v>21.230899999999998</v>
      </c>
      <c r="L1363">
        <v>22.945900000000002</v>
      </c>
      <c r="M1363">
        <v>24.297999999999998</v>
      </c>
      <c r="N1363">
        <v>18.485389999999999</v>
      </c>
    </row>
    <row r="1364" spans="1:14" x14ac:dyDescent="0.35">
      <c r="A1364" s="3">
        <v>4067</v>
      </c>
      <c r="B1364">
        <v>23.689</v>
      </c>
      <c r="C1364">
        <v>20.7333</v>
      </c>
      <c r="D1364">
        <v>19.715900000000001</v>
      </c>
      <c r="E1364">
        <v>16.408899307250977</v>
      </c>
      <c r="F1364">
        <v>13.2379</v>
      </c>
      <c r="G1364">
        <v>11.848000000000001</v>
      </c>
      <c r="H1364">
        <v>13.270300000000001</v>
      </c>
      <c r="I1364">
        <v>16.094999999999999</v>
      </c>
      <c r="J1364">
        <v>19.943599700927734</v>
      </c>
      <c r="K1364">
        <v>21.476800000000001</v>
      </c>
      <c r="L1364">
        <v>23.243300000000001</v>
      </c>
      <c r="M1364">
        <v>24.5688</v>
      </c>
      <c r="N1364">
        <v>18.6859</v>
      </c>
    </row>
    <row r="1365" spans="1:14" x14ac:dyDescent="0.35">
      <c r="A1365" s="3">
        <v>4068</v>
      </c>
      <c r="B1365">
        <v>23.689</v>
      </c>
      <c r="C1365">
        <v>20.7333</v>
      </c>
      <c r="D1365">
        <v>19.715900000000001</v>
      </c>
      <c r="E1365">
        <v>16.408899307250977</v>
      </c>
      <c r="F1365">
        <v>13.2379</v>
      </c>
      <c r="G1365">
        <v>11.848000000000001</v>
      </c>
      <c r="H1365">
        <v>13.270300000000001</v>
      </c>
      <c r="I1365">
        <v>16.094999999999999</v>
      </c>
      <c r="J1365">
        <v>19.943599700927734</v>
      </c>
      <c r="K1365">
        <v>21.476800000000001</v>
      </c>
      <c r="L1365">
        <v>23.243300000000001</v>
      </c>
      <c r="M1365">
        <v>24.5688</v>
      </c>
      <c r="N1365">
        <v>18.6859</v>
      </c>
    </row>
    <row r="1366" spans="1:14" x14ac:dyDescent="0.35">
      <c r="A1366" s="3">
        <v>4069</v>
      </c>
      <c r="B1366">
        <v>23.021799999999999</v>
      </c>
      <c r="C1366">
        <v>20.247399999999999</v>
      </c>
      <c r="D1366">
        <v>19.543900000000001</v>
      </c>
      <c r="E1366">
        <v>16.274700164794922</v>
      </c>
      <c r="F1366">
        <v>13.132099999999999</v>
      </c>
      <c r="G1366">
        <v>11.762600000000001</v>
      </c>
      <c r="H1366">
        <v>13.152100000000001</v>
      </c>
      <c r="I1366">
        <v>15.7355</v>
      </c>
      <c r="J1366">
        <v>19.654399871826172</v>
      </c>
      <c r="K1366">
        <v>21.020399999999999</v>
      </c>
      <c r="L1366">
        <v>22.616800000000001</v>
      </c>
      <c r="M1366">
        <v>23.920100000000001</v>
      </c>
      <c r="N1366">
        <v>18.340150000000001</v>
      </c>
    </row>
    <row r="1367" spans="1:14" x14ac:dyDescent="0.35">
      <c r="A1367" s="3">
        <v>4070</v>
      </c>
      <c r="B1367">
        <v>23.4329</v>
      </c>
      <c r="C1367">
        <v>20.576799999999999</v>
      </c>
      <c r="D1367">
        <v>19.6768</v>
      </c>
      <c r="E1367">
        <v>16.427700042724609</v>
      </c>
      <c r="F1367">
        <v>13.242900000000001</v>
      </c>
      <c r="G1367">
        <v>11.806100000000001</v>
      </c>
      <c r="H1367">
        <v>13.2257</v>
      </c>
      <c r="I1367">
        <v>15.888</v>
      </c>
      <c r="J1367">
        <v>19.720399856567383</v>
      </c>
      <c r="K1367">
        <v>21.248000000000001</v>
      </c>
      <c r="L1367">
        <v>22.818100000000001</v>
      </c>
      <c r="M1367">
        <v>24.312100000000001</v>
      </c>
      <c r="N1367">
        <v>18.531289999999998</v>
      </c>
    </row>
    <row r="1368" spans="1:14" x14ac:dyDescent="0.35">
      <c r="A1368" s="3">
        <v>4072</v>
      </c>
      <c r="B1368">
        <v>23.689</v>
      </c>
      <c r="C1368">
        <v>20.7333</v>
      </c>
      <c r="D1368">
        <v>19.715900000000001</v>
      </c>
      <c r="E1368">
        <v>16.408899307250977</v>
      </c>
      <c r="F1368">
        <v>13.2379</v>
      </c>
      <c r="G1368">
        <v>11.848000000000001</v>
      </c>
      <c r="H1368">
        <v>13.270300000000001</v>
      </c>
      <c r="I1368">
        <v>16.094999999999999</v>
      </c>
      <c r="J1368">
        <v>19.943599700927734</v>
      </c>
      <c r="K1368">
        <v>21.476800000000001</v>
      </c>
      <c r="L1368">
        <v>23.243300000000001</v>
      </c>
      <c r="M1368">
        <v>24.5688</v>
      </c>
      <c r="N1368">
        <v>18.6859</v>
      </c>
    </row>
    <row r="1369" spans="1:14" x14ac:dyDescent="0.35">
      <c r="A1369" s="3">
        <v>4073</v>
      </c>
      <c r="B1369">
        <v>23.589700000000001</v>
      </c>
      <c r="C1369">
        <v>20.635200000000001</v>
      </c>
      <c r="D1369">
        <v>19.6889</v>
      </c>
      <c r="E1369">
        <v>16.381099700927734</v>
      </c>
      <c r="F1369">
        <v>13.2066</v>
      </c>
      <c r="G1369">
        <v>11.808</v>
      </c>
      <c r="H1369">
        <v>13.2125</v>
      </c>
      <c r="I1369">
        <v>15.913600000000001</v>
      </c>
      <c r="J1369">
        <v>19.779800415039063</v>
      </c>
      <c r="K1369">
        <v>21.349399999999999</v>
      </c>
      <c r="L1369">
        <v>22.992100000000001</v>
      </c>
      <c r="M1369">
        <v>24.414300000000001</v>
      </c>
      <c r="N1369">
        <v>18.580929999999999</v>
      </c>
    </row>
    <row r="1370" spans="1:14" x14ac:dyDescent="0.35">
      <c r="A1370" s="3">
        <v>4074</v>
      </c>
      <c r="B1370">
        <v>23.4329</v>
      </c>
      <c r="C1370">
        <v>20.576799999999999</v>
      </c>
      <c r="D1370">
        <v>19.6768</v>
      </c>
      <c r="E1370">
        <v>16.427700042724609</v>
      </c>
      <c r="F1370">
        <v>13.242900000000001</v>
      </c>
      <c r="G1370">
        <v>11.806100000000001</v>
      </c>
      <c r="H1370">
        <v>13.2257</v>
      </c>
      <c r="I1370">
        <v>15.888</v>
      </c>
      <c r="J1370">
        <v>19.720399856567383</v>
      </c>
      <c r="K1370">
        <v>21.248000000000001</v>
      </c>
      <c r="L1370">
        <v>22.818100000000001</v>
      </c>
      <c r="M1370">
        <v>24.312100000000001</v>
      </c>
      <c r="N1370">
        <v>18.531289999999998</v>
      </c>
    </row>
    <row r="1371" spans="1:14" x14ac:dyDescent="0.35">
      <c r="A1371" s="3">
        <v>4075</v>
      </c>
      <c r="B1371">
        <v>23.792200000000001</v>
      </c>
      <c r="C1371">
        <v>20.816199999999998</v>
      </c>
      <c r="D1371">
        <v>19.930299999999999</v>
      </c>
      <c r="E1371">
        <v>16.358999252319336</v>
      </c>
      <c r="F1371">
        <v>13.241899999999999</v>
      </c>
      <c r="G1371">
        <v>11.8606</v>
      </c>
      <c r="H1371">
        <v>13.273</v>
      </c>
      <c r="I1371">
        <v>16.053899999999999</v>
      </c>
      <c r="J1371">
        <v>19.915399551391602</v>
      </c>
      <c r="K1371">
        <v>21.5411</v>
      </c>
      <c r="L1371">
        <v>23.155999999999999</v>
      </c>
      <c r="M1371">
        <v>24.515599999999999</v>
      </c>
      <c r="N1371">
        <v>18.704599999999999</v>
      </c>
    </row>
    <row r="1372" spans="1:14" x14ac:dyDescent="0.35">
      <c r="A1372" s="3">
        <v>4076</v>
      </c>
      <c r="B1372">
        <v>23.744499999999999</v>
      </c>
      <c r="C1372">
        <v>20.7226</v>
      </c>
      <c r="D1372">
        <v>19.900200000000002</v>
      </c>
      <c r="E1372">
        <v>16.583599090576172</v>
      </c>
      <c r="F1372">
        <v>13.3072</v>
      </c>
      <c r="G1372">
        <v>11.861499999999999</v>
      </c>
      <c r="H1372">
        <v>13.2743</v>
      </c>
      <c r="I1372">
        <v>16.047599999999999</v>
      </c>
      <c r="J1372">
        <v>19.803899765014648</v>
      </c>
      <c r="K1372">
        <v>21.392099999999999</v>
      </c>
      <c r="L1372">
        <v>23.081900000000001</v>
      </c>
      <c r="M1372">
        <v>24.610600000000002</v>
      </c>
      <c r="N1372">
        <v>18.69417</v>
      </c>
    </row>
    <row r="1373" spans="1:14" x14ac:dyDescent="0.35">
      <c r="A1373" s="3">
        <v>4077</v>
      </c>
      <c r="B1373">
        <v>23.854600000000001</v>
      </c>
      <c r="C1373">
        <v>20.745799999999999</v>
      </c>
      <c r="D1373">
        <v>19.889299999999999</v>
      </c>
      <c r="E1373">
        <v>16.558000564575195</v>
      </c>
      <c r="F1373">
        <v>13.225899999999999</v>
      </c>
      <c r="G1373">
        <v>11.84</v>
      </c>
      <c r="H1373">
        <v>13.287100000000001</v>
      </c>
      <c r="I1373">
        <v>16.100899999999999</v>
      </c>
      <c r="J1373">
        <v>19.77079963684082</v>
      </c>
      <c r="K1373">
        <v>21.3886</v>
      </c>
      <c r="L1373">
        <v>23.102499999999999</v>
      </c>
      <c r="M1373">
        <v>24.6081</v>
      </c>
      <c r="N1373">
        <v>18.69763</v>
      </c>
    </row>
    <row r="1374" spans="1:14" x14ac:dyDescent="0.35">
      <c r="A1374" s="3">
        <v>4078</v>
      </c>
      <c r="B1374">
        <v>23.854600000000001</v>
      </c>
      <c r="C1374">
        <v>20.745799999999999</v>
      </c>
      <c r="D1374">
        <v>19.889299999999999</v>
      </c>
      <c r="E1374">
        <v>16.558000564575195</v>
      </c>
      <c r="F1374">
        <v>13.225899999999999</v>
      </c>
      <c r="G1374">
        <v>11.84</v>
      </c>
      <c r="H1374">
        <v>13.287100000000001</v>
      </c>
      <c r="I1374">
        <v>16.100899999999999</v>
      </c>
      <c r="J1374">
        <v>19.77079963684082</v>
      </c>
      <c r="K1374">
        <v>21.3886</v>
      </c>
      <c r="L1374">
        <v>23.102499999999999</v>
      </c>
      <c r="M1374">
        <v>24.6081</v>
      </c>
      <c r="N1374">
        <v>18.69763</v>
      </c>
    </row>
    <row r="1375" spans="1:14" x14ac:dyDescent="0.35">
      <c r="A1375" s="3">
        <v>4101</v>
      </c>
      <c r="B1375">
        <v>23.689</v>
      </c>
      <c r="C1375">
        <v>20.7333</v>
      </c>
      <c r="D1375">
        <v>19.715900000000001</v>
      </c>
      <c r="E1375">
        <v>16.408899307250977</v>
      </c>
      <c r="F1375">
        <v>13.2379</v>
      </c>
      <c r="G1375">
        <v>11.848000000000001</v>
      </c>
      <c r="H1375">
        <v>13.270300000000001</v>
      </c>
      <c r="I1375">
        <v>16.094999999999999</v>
      </c>
      <c r="J1375">
        <v>19.943599700927734</v>
      </c>
      <c r="K1375">
        <v>21.476800000000001</v>
      </c>
      <c r="L1375">
        <v>23.243300000000001</v>
      </c>
      <c r="M1375">
        <v>24.5688</v>
      </c>
      <c r="N1375">
        <v>18.6859</v>
      </c>
    </row>
    <row r="1376" spans="1:14" x14ac:dyDescent="0.35">
      <c r="A1376" s="3">
        <v>4102</v>
      </c>
      <c r="B1376">
        <v>24.0807</v>
      </c>
      <c r="C1376">
        <v>21.0808</v>
      </c>
      <c r="D1376">
        <v>20.0182</v>
      </c>
      <c r="E1376">
        <v>16.53700065612793</v>
      </c>
      <c r="F1376">
        <v>13.257999999999999</v>
      </c>
      <c r="G1376">
        <v>11.888999999999999</v>
      </c>
      <c r="H1376">
        <v>13.3085</v>
      </c>
      <c r="I1376">
        <v>16.184899999999999</v>
      </c>
      <c r="J1376">
        <v>20.222999572753906</v>
      </c>
      <c r="K1376">
        <v>21.663599999999999</v>
      </c>
      <c r="L1376">
        <v>23.482299999999999</v>
      </c>
      <c r="M1376">
        <v>24.873100000000001</v>
      </c>
      <c r="N1376">
        <v>18.88326</v>
      </c>
    </row>
    <row r="1377" spans="1:14" x14ac:dyDescent="0.35">
      <c r="A1377" s="3">
        <v>4103</v>
      </c>
      <c r="B1377">
        <v>24.0807</v>
      </c>
      <c r="C1377">
        <v>21.0808</v>
      </c>
      <c r="D1377">
        <v>20.0182</v>
      </c>
      <c r="E1377">
        <v>16.53700065612793</v>
      </c>
      <c r="F1377">
        <v>13.257999999999999</v>
      </c>
      <c r="G1377">
        <v>11.888999999999999</v>
      </c>
      <c r="H1377">
        <v>13.3085</v>
      </c>
      <c r="I1377">
        <v>16.184899999999999</v>
      </c>
      <c r="J1377">
        <v>20.222999572753906</v>
      </c>
      <c r="K1377">
        <v>21.663599999999999</v>
      </c>
      <c r="L1377">
        <v>23.482299999999999</v>
      </c>
      <c r="M1377">
        <v>24.873100000000001</v>
      </c>
      <c r="N1377">
        <v>18.88326</v>
      </c>
    </row>
    <row r="1378" spans="1:14" x14ac:dyDescent="0.35">
      <c r="A1378" s="3">
        <v>4104</v>
      </c>
      <c r="B1378">
        <v>23.689</v>
      </c>
      <c r="C1378">
        <v>20.7333</v>
      </c>
      <c r="D1378">
        <v>19.715900000000001</v>
      </c>
      <c r="E1378">
        <v>16.408899307250977</v>
      </c>
      <c r="F1378">
        <v>13.2379</v>
      </c>
      <c r="G1378">
        <v>11.848000000000001</v>
      </c>
      <c r="H1378">
        <v>13.270300000000001</v>
      </c>
      <c r="I1378">
        <v>16.094999999999999</v>
      </c>
      <c r="J1378">
        <v>19.943599700927734</v>
      </c>
      <c r="K1378">
        <v>21.476800000000001</v>
      </c>
      <c r="L1378">
        <v>23.243300000000001</v>
      </c>
      <c r="M1378">
        <v>24.5688</v>
      </c>
      <c r="N1378">
        <v>18.6859</v>
      </c>
    </row>
    <row r="1379" spans="1:14" x14ac:dyDescent="0.35">
      <c r="A1379" s="3">
        <v>4105</v>
      </c>
      <c r="B1379">
        <v>23.792200000000001</v>
      </c>
      <c r="C1379">
        <v>20.816199999999998</v>
      </c>
      <c r="D1379">
        <v>19.930299999999999</v>
      </c>
      <c r="E1379">
        <v>16.358999252319336</v>
      </c>
      <c r="F1379">
        <v>13.241899999999999</v>
      </c>
      <c r="G1379">
        <v>11.8606</v>
      </c>
      <c r="H1379">
        <v>13.273</v>
      </c>
      <c r="I1379">
        <v>16.053899999999999</v>
      </c>
      <c r="J1379">
        <v>19.915399551391602</v>
      </c>
      <c r="K1379">
        <v>21.5411</v>
      </c>
      <c r="L1379">
        <v>23.155999999999999</v>
      </c>
      <c r="M1379">
        <v>24.515599999999999</v>
      </c>
      <c r="N1379">
        <v>18.704599999999999</v>
      </c>
    </row>
    <row r="1380" spans="1:14" x14ac:dyDescent="0.35">
      <c r="A1380" s="3">
        <v>4106</v>
      </c>
      <c r="B1380">
        <v>23.792200000000001</v>
      </c>
      <c r="C1380">
        <v>20.816199999999998</v>
      </c>
      <c r="D1380">
        <v>19.930299999999999</v>
      </c>
      <c r="E1380">
        <v>16.358999252319336</v>
      </c>
      <c r="F1380">
        <v>13.241899999999999</v>
      </c>
      <c r="G1380">
        <v>11.8606</v>
      </c>
      <c r="H1380">
        <v>13.273</v>
      </c>
      <c r="I1380">
        <v>16.053899999999999</v>
      </c>
      <c r="J1380">
        <v>19.915399551391602</v>
      </c>
      <c r="K1380">
        <v>21.5411</v>
      </c>
      <c r="L1380">
        <v>23.155999999999999</v>
      </c>
      <c r="M1380">
        <v>24.515599999999999</v>
      </c>
      <c r="N1380">
        <v>18.704599999999999</v>
      </c>
    </row>
    <row r="1381" spans="1:14" x14ac:dyDescent="0.35">
      <c r="A1381" s="3">
        <v>4107</v>
      </c>
      <c r="B1381">
        <v>24.108599999999999</v>
      </c>
      <c r="C1381">
        <v>21.145600000000002</v>
      </c>
      <c r="D1381">
        <v>20.1327</v>
      </c>
      <c r="E1381">
        <v>16.498600006103516</v>
      </c>
      <c r="F1381">
        <v>13.262700000000001</v>
      </c>
      <c r="G1381">
        <v>11.865399999999999</v>
      </c>
      <c r="H1381">
        <v>13.3109</v>
      </c>
      <c r="I1381">
        <v>16.1614</v>
      </c>
      <c r="J1381">
        <v>20.119600296020508</v>
      </c>
      <c r="K1381">
        <v>21.65</v>
      </c>
      <c r="L1381">
        <v>23.396699999999999</v>
      </c>
      <c r="M1381">
        <v>24.833600000000001</v>
      </c>
      <c r="N1381">
        <v>18.873819999999998</v>
      </c>
    </row>
    <row r="1382" spans="1:14" x14ac:dyDescent="0.35">
      <c r="A1382" s="3">
        <v>4108</v>
      </c>
      <c r="B1382">
        <v>24.108599999999999</v>
      </c>
      <c r="C1382">
        <v>21.145600000000002</v>
      </c>
      <c r="D1382">
        <v>20.1327</v>
      </c>
      <c r="E1382">
        <v>16.498600006103516</v>
      </c>
      <c r="F1382">
        <v>13.262700000000001</v>
      </c>
      <c r="G1382">
        <v>11.865399999999999</v>
      </c>
      <c r="H1382">
        <v>13.3109</v>
      </c>
      <c r="I1382">
        <v>16.1614</v>
      </c>
      <c r="J1382">
        <v>20.119600296020508</v>
      </c>
      <c r="K1382">
        <v>21.65</v>
      </c>
      <c r="L1382">
        <v>23.396699999999999</v>
      </c>
      <c r="M1382">
        <v>24.833600000000001</v>
      </c>
      <c r="N1382">
        <v>18.873819999999998</v>
      </c>
    </row>
    <row r="1383" spans="1:14" x14ac:dyDescent="0.35">
      <c r="A1383" s="3">
        <v>4109</v>
      </c>
      <c r="B1383">
        <v>24.087</v>
      </c>
      <c r="C1383">
        <v>20.971499999999999</v>
      </c>
      <c r="D1383">
        <v>20.270800000000001</v>
      </c>
      <c r="E1383">
        <v>16.588300704956055</v>
      </c>
      <c r="F1383">
        <v>13.3018</v>
      </c>
      <c r="G1383">
        <v>11.8505</v>
      </c>
      <c r="H1383">
        <v>13.223599999999999</v>
      </c>
      <c r="I1383">
        <v>16.145099999999999</v>
      </c>
      <c r="J1383">
        <v>20.108100891113281</v>
      </c>
      <c r="K1383">
        <v>21.515699999999999</v>
      </c>
      <c r="L1383">
        <v>23.248100000000001</v>
      </c>
      <c r="M1383">
        <v>24.901499999999999</v>
      </c>
      <c r="N1383">
        <v>18.850999999999999</v>
      </c>
    </row>
    <row r="1384" spans="1:14" x14ac:dyDescent="0.35">
      <c r="A1384" s="3">
        <v>4110</v>
      </c>
      <c r="B1384">
        <v>24.019200000000001</v>
      </c>
      <c r="C1384">
        <v>20.830100000000002</v>
      </c>
      <c r="D1384">
        <v>20.018599999999999</v>
      </c>
      <c r="E1384">
        <v>16.524499893188477</v>
      </c>
      <c r="F1384">
        <v>13.2446</v>
      </c>
      <c r="G1384">
        <v>11.888</v>
      </c>
      <c r="H1384">
        <v>13.259499999999999</v>
      </c>
      <c r="I1384">
        <v>16.147200000000002</v>
      </c>
      <c r="J1384">
        <v>19.891399383544922</v>
      </c>
      <c r="K1384">
        <v>21.477</v>
      </c>
      <c r="L1384">
        <v>23.1617</v>
      </c>
      <c r="M1384">
        <v>24.5867</v>
      </c>
      <c r="N1384">
        <v>18.75404</v>
      </c>
    </row>
    <row r="1385" spans="1:14" x14ac:dyDescent="0.35">
      <c r="A1385" s="3">
        <v>4111</v>
      </c>
      <c r="B1385">
        <v>24.108599999999999</v>
      </c>
      <c r="C1385">
        <v>21.145600000000002</v>
      </c>
      <c r="D1385">
        <v>20.1327</v>
      </c>
      <c r="E1385">
        <v>16.498600006103516</v>
      </c>
      <c r="F1385">
        <v>13.262700000000001</v>
      </c>
      <c r="G1385">
        <v>11.865399999999999</v>
      </c>
      <c r="H1385">
        <v>13.3109</v>
      </c>
      <c r="I1385">
        <v>16.1614</v>
      </c>
      <c r="J1385">
        <v>20.119600296020508</v>
      </c>
      <c r="K1385">
        <v>21.65</v>
      </c>
      <c r="L1385">
        <v>23.396699999999999</v>
      </c>
      <c r="M1385">
        <v>24.833600000000001</v>
      </c>
      <c r="N1385">
        <v>18.873819999999998</v>
      </c>
    </row>
    <row r="1386" spans="1:14" x14ac:dyDescent="0.35">
      <c r="A1386" s="3">
        <v>4112</v>
      </c>
      <c r="B1386">
        <v>24.134599999999999</v>
      </c>
      <c r="C1386">
        <v>21.168199999999999</v>
      </c>
      <c r="D1386">
        <v>20.381900000000002</v>
      </c>
      <c r="E1386">
        <v>16.641199111938477</v>
      </c>
      <c r="F1386">
        <v>13.3147</v>
      </c>
      <c r="G1386">
        <v>11.808299999999999</v>
      </c>
      <c r="H1386">
        <v>13.1967</v>
      </c>
      <c r="I1386">
        <v>16.232500000000002</v>
      </c>
      <c r="J1386">
        <v>20.241600036621094</v>
      </c>
      <c r="K1386">
        <v>21.5702</v>
      </c>
      <c r="L1386">
        <v>23.235199999999999</v>
      </c>
      <c r="M1386">
        <v>24.9636</v>
      </c>
      <c r="N1386">
        <v>18.907389999999999</v>
      </c>
    </row>
    <row r="1387" spans="1:14" x14ac:dyDescent="0.35">
      <c r="A1387" s="3">
        <v>4113</v>
      </c>
      <c r="B1387">
        <v>24.134599999999999</v>
      </c>
      <c r="C1387">
        <v>21.168199999999999</v>
      </c>
      <c r="D1387">
        <v>20.381900000000002</v>
      </c>
      <c r="E1387">
        <v>16.641199111938477</v>
      </c>
      <c r="F1387">
        <v>13.3147</v>
      </c>
      <c r="G1387">
        <v>11.808299999999999</v>
      </c>
      <c r="H1387">
        <v>13.1967</v>
      </c>
      <c r="I1387">
        <v>16.232500000000002</v>
      </c>
      <c r="J1387">
        <v>20.241600036621094</v>
      </c>
      <c r="K1387">
        <v>21.5702</v>
      </c>
      <c r="L1387">
        <v>23.235199999999999</v>
      </c>
      <c r="M1387">
        <v>24.9636</v>
      </c>
      <c r="N1387">
        <v>18.907389999999999</v>
      </c>
    </row>
    <row r="1388" spans="1:14" x14ac:dyDescent="0.35">
      <c r="A1388" s="3">
        <v>4114</v>
      </c>
      <c r="B1388">
        <v>24.183599999999998</v>
      </c>
      <c r="C1388">
        <v>21.209</v>
      </c>
      <c r="D1388">
        <v>20.401199999999999</v>
      </c>
      <c r="E1388">
        <v>16.593500137329102</v>
      </c>
      <c r="F1388">
        <v>13.315099999999999</v>
      </c>
      <c r="G1388">
        <v>11.782299999999999</v>
      </c>
      <c r="H1388">
        <v>13.185600000000001</v>
      </c>
      <c r="I1388">
        <v>16.221900000000002</v>
      </c>
      <c r="J1388">
        <v>20.17180061340332</v>
      </c>
      <c r="K1388">
        <v>21.510100000000001</v>
      </c>
      <c r="L1388">
        <v>23.225300000000001</v>
      </c>
      <c r="M1388">
        <v>25.0124</v>
      </c>
      <c r="N1388">
        <v>18.900980000000001</v>
      </c>
    </row>
    <row r="1389" spans="1:14" x14ac:dyDescent="0.35">
      <c r="A1389" s="3">
        <v>4115</v>
      </c>
      <c r="B1389">
        <v>24.114599999999999</v>
      </c>
      <c r="C1389">
        <v>21.040299999999998</v>
      </c>
      <c r="D1389">
        <v>20.214099999999998</v>
      </c>
      <c r="E1389">
        <v>16.543600082397461</v>
      </c>
      <c r="F1389">
        <v>13.267099999999999</v>
      </c>
      <c r="G1389">
        <v>11.8177</v>
      </c>
      <c r="H1389">
        <v>13.2148</v>
      </c>
      <c r="I1389">
        <v>16.1952</v>
      </c>
      <c r="J1389">
        <v>20.145599365234375</v>
      </c>
      <c r="K1389">
        <v>21.578299999999999</v>
      </c>
      <c r="L1389">
        <v>23.234500000000001</v>
      </c>
      <c r="M1389">
        <v>24.928000000000001</v>
      </c>
      <c r="N1389">
        <v>18.85782</v>
      </c>
    </row>
    <row r="1390" spans="1:14" x14ac:dyDescent="0.35">
      <c r="A1390" s="3">
        <v>4116</v>
      </c>
      <c r="B1390">
        <v>24.114599999999999</v>
      </c>
      <c r="C1390">
        <v>21.040299999999998</v>
      </c>
      <c r="D1390">
        <v>20.214099999999998</v>
      </c>
      <c r="E1390">
        <v>16.543600082397461</v>
      </c>
      <c r="F1390">
        <v>13.267099999999999</v>
      </c>
      <c r="G1390">
        <v>11.8177</v>
      </c>
      <c r="H1390">
        <v>13.2148</v>
      </c>
      <c r="I1390">
        <v>16.1952</v>
      </c>
      <c r="J1390">
        <v>20.145599365234375</v>
      </c>
      <c r="K1390">
        <v>21.578299999999999</v>
      </c>
      <c r="L1390">
        <v>23.234500000000001</v>
      </c>
      <c r="M1390">
        <v>24.928000000000001</v>
      </c>
      <c r="N1390">
        <v>18.85782</v>
      </c>
    </row>
    <row r="1391" spans="1:14" x14ac:dyDescent="0.35">
      <c r="A1391" s="3">
        <v>4117</v>
      </c>
      <c r="B1391">
        <v>24.183599999999998</v>
      </c>
      <c r="C1391">
        <v>21.209</v>
      </c>
      <c r="D1391">
        <v>20.401199999999999</v>
      </c>
      <c r="E1391">
        <v>16.593500137329102</v>
      </c>
      <c r="F1391">
        <v>13.315099999999999</v>
      </c>
      <c r="G1391">
        <v>11.782299999999999</v>
      </c>
      <c r="H1391">
        <v>13.185600000000001</v>
      </c>
      <c r="I1391">
        <v>16.221900000000002</v>
      </c>
      <c r="J1391">
        <v>20.17180061340332</v>
      </c>
      <c r="K1391">
        <v>21.510100000000001</v>
      </c>
      <c r="L1391">
        <v>23.225300000000001</v>
      </c>
      <c r="M1391">
        <v>25.0124</v>
      </c>
      <c r="N1391">
        <v>18.900980000000001</v>
      </c>
    </row>
    <row r="1392" spans="1:14" x14ac:dyDescent="0.35">
      <c r="A1392" s="3">
        <v>4118</v>
      </c>
      <c r="B1392">
        <v>24.114599999999999</v>
      </c>
      <c r="C1392">
        <v>21.040299999999998</v>
      </c>
      <c r="D1392">
        <v>20.214099999999998</v>
      </c>
      <c r="E1392">
        <v>16.543600082397461</v>
      </c>
      <c r="F1392">
        <v>13.267099999999999</v>
      </c>
      <c r="G1392">
        <v>11.8177</v>
      </c>
      <c r="H1392">
        <v>13.2148</v>
      </c>
      <c r="I1392">
        <v>16.1952</v>
      </c>
      <c r="J1392">
        <v>20.145599365234375</v>
      </c>
      <c r="K1392">
        <v>21.578299999999999</v>
      </c>
      <c r="L1392">
        <v>23.234500000000001</v>
      </c>
      <c r="M1392">
        <v>24.928000000000001</v>
      </c>
      <c r="N1392">
        <v>18.85782</v>
      </c>
    </row>
    <row r="1393" spans="1:14" x14ac:dyDescent="0.35">
      <c r="A1393" s="3">
        <v>4119</v>
      </c>
      <c r="B1393">
        <v>24.134599999999999</v>
      </c>
      <c r="C1393">
        <v>21.168199999999999</v>
      </c>
      <c r="D1393">
        <v>20.381900000000002</v>
      </c>
      <c r="E1393">
        <v>16.641199111938477</v>
      </c>
      <c r="F1393">
        <v>13.3147</v>
      </c>
      <c r="G1393">
        <v>11.808299999999999</v>
      </c>
      <c r="H1393">
        <v>13.1967</v>
      </c>
      <c r="I1393">
        <v>16.232500000000002</v>
      </c>
      <c r="J1393">
        <v>20.241600036621094</v>
      </c>
      <c r="K1393">
        <v>21.5702</v>
      </c>
      <c r="L1393">
        <v>23.235199999999999</v>
      </c>
      <c r="M1393">
        <v>24.9636</v>
      </c>
      <c r="N1393">
        <v>18.907389999999999</v>
      </c>
    </row>
    <row r="1394" spans="1:14" x14ac:dyDescent="0.35">
      <c r="A1394" s="3">
        <v>4120</v>
      </c>
      <c r="B1394">
        <v>24.0807</v>
      </c>
      <c r="C1394">
        <v>21.0808</v>
      </c>
      <c r="D1394">
        <v>20.0182</v>
      </c>
      <c r="E1394">
        <v>16.53700065612793</v>
      </c>
      <c r="F1394">
        <v>13.257999999999999</v>
      </c>
      <c r="G1394">
        <v>11.888999999999999</v>
      </c>
      <c r="H1394">
        <v>13.3085</v>
      </c>
      <c r="I1394">
        <v>16.184899999999999</v>
      </c>
      <c r="J1394">
        <v>20.222999572753906</v>
      </c>
      <c r="K1394">
        <v>21.663599999999999</v>
      </c>
      <c r="L1394">
        <v>23.482299999999999</v>
      </c>
      <c r="M1394">
        <v>24.873100000000001</v>
      </c>
      <c r="N1394">
        <v>18.88326</v>
      </c>
    </row>
    <row r="1395" spans="1:14" x14ac:dyDescent="0.35">
      <c r="A1395" s="3">
        <v>4121</v>
      </c>
      <c r="B1395">
        <v>24.0807</v>
      </c>
      <c r="C1395">
        <v>21.0808</v>
      </c>
      <c r="D1395">
        <v>20.0182</v>
      </c>
      <c r="E1395">
        <v>16.53700065612793</v>
      </c>
      <c r="F1395">
        <v>13.257999999999999</v>
      </c>
      <c r="G1395">
        <v>11.888999999999999</v>
      </c>
      <c r="H1395">
        <v>13.3085</v>
      </c>
      <c r="I1395">
        <v>16.184899999999999</v>
      </c>
      <c r="J1395">
        <v>20.222999572753906</v>
      </c>
      <c r="K1395">
        <v>21.663599999999999</v>
      </c>
      <c r="L1395">
        <v>23.482299999999999</v>
      </c>
      <c r="M1395">
        <v>24.873100000000001</v>
      </c>
      <c r="N1395">
        <v>18.88326</v>
      </c>
    </row>
    <row r="1396" spans="1:14" x14ac:dyDescent="0.35">
      <c r="A1396" s="3">
        <v>4122</v>
      </c>
      <c r="B1396">
        <v>24.277100000000001</v>
      </c>
      <c r="C1396">
        <v>21.3337</v>
      </c>
      <c r="D1396">
        <v>20.3218</v>
      </c>
      <c r="E1396">
        <v>16.696699142456055</v>
      </c>
      <c r="F1396">
        <v>13.3345</v>
      </c>
      <c r="G1396">
        <v>11.875500000000001</v>
      </c>
      <c r="H1396">
        <v>13.2972</v>
      </c>
      <c r="I1396">
        <v>16.286100000000001</v>
      </c>
      <c r="J1396">
        <v>20.319499969482422</v>
      </c>
      <c r="K1396">
        <v>21.6966</v>
      </c>
      <c r="L1396">
        <v>23.427</v>
      </c>
      <c r="M1396">
        <v>24.994</v>
      </c>
      <c r="N1396">
        <v>18.988309999999998</v>
      </c>
    </row>
    <row r="1397" spans="1:14" x14ac:dyDescent="0.35">
      <c r="A1397" s="3">
        <v>4123</v>
      </c>
      <c r="B1397">
        <v>24.360399999999998</v>
      </c>
      <c r="C1397">
        <v>21.314800000000002</v>
      </c>
      <c r="D1397">
        <v>20.540600000000001</v>
      </c>
      <c r="E1397">
        <v>16.732200622558594</v>
      </c>
      <c r="F1397">
        <v>13.3428</v>
      </c>
      <c r="G1397">
        <v>11.8231</v>
      </c>
      <c r="H1397">
        <v>13.2316</v>
      </c>
      <c r="I1397">
        <v>16.232500000000002</v>
      </c>
      <c r="J1397">
        <v>20.274299621582031</v>
      </c>
      <c r="K1397">
        <v>21.679600000000001</v>
      </c>
      <c r="L1397">
        <v>23.4557</v>
      </c>
      <c r="M1397">
        <v>25.12</v>
      </c>
      <c r="N1397">
        <v>19.008970000000001</v>
      </c>
    </row>
    <row r="1398" spans="1:14" x14ac:dyDescent="0.35">
      <c r="A1398" s="3">
        <v>4124</v>
      </c>
      <c r="B1398">
        <v>23.723600000000001</v>
      </c>
      <c r="C1398">
        <v>20.846299999999999</v>
      </c>
      <c r="D1398">
        <v>19.977599999999999</v>
      </c>
      <c r="E1398">
        <v>16.644199371337891</v>
      </c>
      <c r="F1398">
        <v>13.2803</v>
      </c>
      <c r="G1398">
        <v>11.837199999999999</v>
      </c>
      <c r="H1398">
        <v>13.2217</v>
      </c>
      <c r="I1398">
        <v>16.134699999999999</v>
      </c>
      <c r="J1398">
        <v>19.881000518798828</v>
      </c>
      <c r="K1398">
        <v>21.3279</v>
      </c>
      <c r="L1398">
        <v>22.9849</v>
      </c>
      <c r="M1398">
        <v>24.5731</v>
      </c>
      <c r="N1398">
        <v>18.70271</v>
      </c>
    </row>
    <row r="1399" spans="1:14" x14ac:dyDescent="0.35">
      <c r="A1399" s="3">
        <v>4125</v>
      </c>
      <c r="B1399">
        <v>24.0123</v>
      </c>
      <c r="C1399">
        <v>20.956399999999999</v>
      </c>
      <c r="D1399">
        <v>20.0336</v>
      </c>
      <c r="E1399">
        <v>16.546300888061523</v>
      </c>
      <c r="F1399">
        <v>13.2417</v>
      </c>
      <c r="G1399">
        <v>11.8225</v>
      </c>
      <c r="H1399">
        <v>13.2113</v>
      </c>
      <c r="I1399">
        <v>16.161100000000001</v>
      </c>
      <c r="J1399">
        <v>20.065399169921875</v>
      </c>
      <c r="K1399">
        <v>21.553599999999999</v>
      </c>
      <c r="L1399">
        <v>23.214500000000001</v>
      </c>
      <c r="M1399">
        <v>24.932700000000001</v>
      </c>
      <c r="N1399">
        <v>18.812619999999999</v>
      </c>
    </row>
    <row r="1400" spans="1:14" x14ac:dyDescent="0.35">
      <c r="A1400" s="3">
        <v>4127</v>
      </c>
      <c r="B1400">
        <v>24.3522</v>
      </c>
      <c r="C1400">
        <v>21.327999999999999</v>
      </c>
      <c r="D1400">
        <v>20.507000000000001</v>
      </c>
      <c r="E1400">
        <v>16.713699340820313</v>
      </c>
      <c r="F1400">
        <v>13.282</v>
      </c>
      <c r="G1400">
        <v>11.789400000000001</v>
      </c>
      <c r="H1400">
        <v>13.1753</v>
      </c>
      <c r="I1400">
        <v>16.224900000000002</v>
      </c>
      <c r="J1400">
        <v>20.180900573730469</v>
      </c>
      <c r="K1400">
        <v>21.472100000000001</v>
      </c>
      <c r="L1400">
        <v>23.238299999999999</v>
      </c>
      <c r="M1400">
        <v>25.1387</v>
      </c>
      <c r="N1400">
        <v>18.950209999999998</v>
      </c>
    </row>
    <row r="1401" spans="1:14" x14ac:dyDescent="0.35">
      <c r="A1401" s="3">
        <v>4128</v>
      </c>
      <c r="B1401">
        <v>24.477900000000002</v>
      </c>
      <c r="C1401">
        <v>21.490100000000002</v>
      </c>
      <c r="D1401">
        <v>20.588899999999999</v>
      </c>
      <c r="E1401">
        <v>16.731000900268555</v>
      </c>
      <c r="F1401">
        <v>13.28</v>
      </c>
      <c r="G1401">
        <v>11.833500000000001</v>
      </c>
      <c r="H1401">
        <v>13.239699999999999</v>
      </c>
      <c r="I1401">
        <v>16.3811</v>
      </c>
      <c r="J1401">
        <v>20.248300552368164</v>
      </c>
      <c r="K1401">
        <v>21.718</v>
      </c>
      <c r="L1401">
        <v>23.466899999999999</v>
      </c>
      <c r="M1401">
        <v>25.2013</v>
      </c>
      <c r="N1401">
        <v>19.054729999999999</v>
      </c>
    </row>
    <row r="1402" spans="1:14" x14ac:dyDescent="0.35">
      <c r="A1402" s="3">
        <v>4129</v>
      </c>
      <c r="B1402">
        <v>24.466799999999999</v>
      </c>
      <c r="C1402">
        <v>21.403099999999998</v>
      </c>
      <c r="D1402">
        <v>20.491900000000001</v>
      </c>
      <c r="E1402">
        <v>16.707300186157227</v>
      </c>
      <c r="F1402">
        <v>13.2256</v>
      </c>
      <c r="G1402">
        <v>11.7753</v>
      </c>
      <c r="H1402">
        <v>13.232799999999999</v>
      </c>
      <c r="I1402">
        <v>16.248100000000001</v>
      </c>
      <c r="J1402">
        <v>20.093299865722656</v>
      </c>
      <c r="K1402">
        <v>21.634499999999999</v>
      </c>
      <c r="L1402">
        <v>23.347000000000001</v>
      </c>
      <c r="M1402">
        <v>25.1416</v>
      </c>
      <c r="N1402">
        <v>18.980609999999999</v>
      </c>
    </row>
    <row r="1403" spans="1:14" x14ac:dyDescent="0.35">
      <c r="A1403" s="3">
        <v>4130</v>
      </c>
      <c r="B1403">
        <v>24.843800000000002</v>
      </c>
      <c r="C1403">
        <v>21.8156</v>
      </c>
      <c r="D1403">
        <v>20.8185</v>
      </c>
      <c r="E1403">
        <v>16.854000091552734</v>
      </c>
      <c r="F1403">
        <v>13.193899999999999</v>
      </c>
      <c r="G1403">
        <v>11.7705</v>
      </c>
      <c r="H1403">
        <v>13.341200000000001</v>
      </c>
      <c r="I1403">
        <v>16.555399999999999</v>
      </c>
      <c r="J1403">
        <v>20.592300415039063</v>
      </c>
      <c r="K1403">
        <v>22.030200000000001</v>
      </c>
      <c r="L1403">
        <v>23.6144</v>
      </c>
      <c r="M1403">
        <v>25.370100000000001</v>
      </c>
      <c r="N1403">
        <v>19.233329999999999</v>
      </c>
    </row>
    <row r="1404" spans="1:14" x14ac:dyDescent="0.35">
      <c r="A1404" s="3">
        <v>4131</v>
      </c>
      <c r="B1404">
        <v>24.3522</v>
      </c>
      <c r="C1404">
        <v>21.327999999999999</v>
      </c>
      <c r="D1404">
        <v>20.507000000000001</v>
      </c>
      <c r="E1404">
        <v>16.713699340820313</v>
      </c>
      <c r="F1404">
        <v>13.282</v>
      </c>
      <c r="G1404">
        <v>11.789400000000001</v>
      </c>
      <c r="H1404">
        <v>13.1753</v>
      </c>
      <c r="I1404">
        <v>16.224900000000002</v>
      </c>
      <c r="J1404">
        <v>20.180900573730469</v>
      </c>
      <c r="K1404">
        <v>21.472100000000001</v>
      </c>
      <c r="L1404">
        <v>23.238299999999999</v>
      </c>
      <c r="M1404">
        <v>25.1387</v>
      </c>
      <c r="N1404">
        <v>18.950209999999998</v>
      </c>
    </row>
    <row r="1405" spans="1:14" x14ac:dyDescent="0.35">
      <c r="A1405" s="3">
        <v>4132</v>
      </c>
      <c r="B1405">
        <v>24.133700000000001</v>
      </c>
      <c r="C1405">
        <v>21.121500000000001</v>
      </c>
      <c r="D1405">
        <v>20.2225</v>
      </c>
      <c r="E1405">
        <v>16.56879997253418</v>
      </c>
      <c r="F1405">
        <v>13.2212</v>
      </c>
      <c r="G1405">
        <v>11.7592</v>
      </c>
      <c r="H1405">
        <v>13.1723</v>
      </c>
      <c r="I1405">
        <v>16.173500000000001</v>
      </c>
      <c r="J1405">
        <v>20.07819938659668</v>
      </c>
      <c r="K1405">
        <v>21.514099999999999</v>
      </c>
      <c r="L1405">
        <v>23.266200000000001</v>
      </c>
      <c r="M1405">
        <v>25.052399999999999</v>
      </c>
      <c r="N1405">
        <v>18.85697</v>
      </c>
    </row>
    <row r="1406" spans="1:14" x14ac:dyDescent="0.35">
      <c r="A1406" s="3">
        <v>4133</v>
      </c>
      <c r="B1406">
        <v>24.039100000000001</v>
      </c>
      <c r="C1406">
        <v>21.093</v>
      </c>
      <c r="D1406">
        <v>20.1873</v>
      </c>
      <c r="E1406">
        <v>16.530799865722656</v>
      </c>
      <c r="F1406">
        <v>13.230499999999999</v>
      </c>
      <c r="G1406">
        <v>11.7615</v>
      </c>
      <c r="H1406">
        <v>13.148899999999999</v>
      </c>
      <c r="I1406">
        <v>16.0762</v>
      </c>
      <c r="J1406">
        <v>20.007699966430664</v>
      </c>
      <c r="K1406">
        <v>21.4618</v>
      </c>
      <c r="L1406">
        <v>23.2379</v>
      </c>
      <c r="M1406">
        <v>25.0121</v>
      </c>
      <c r="N1406">
        <v>18.815570000000001</v>
      </c>
    </row>
    <row r="1407" spans="1:14" x14ac:dyDescent="0.35">
      <c r="A1407" s="3">
        <v>4151</v>
      </c>
      <c r="B1407">
        <v>24.0807</v>
      </c>
      <c r="C1407">
        <v>21.0808</v>
      </c>
      <c r="D1407">
        <v>20.0182</v>
      </c>
      <c r="E1407">
        <v>16.53700065612793</v>
      </c>
      <c r="F1407">
        <v>13.257999999999999</v>
      </c>
      <c r="G1407">
        <v>11.888999999999999</v>
      </c>
      <c r="H1407">
        <v>13.3085</v>
      </c>
      <c r="I1407">
        <v>16.184899999999999</v>
      </c>
      <c r="J1407">
        <v>20.222999572753906</v>
      </c>
      <c r="K1407">
        <v>21.663599999999999</v>
      </c>
      <c r="L1407">
        <v>23.482299999999999</v>
      </c>
      <c r="M1407">
        <v>24.873100000000001</v>
      </c>
      <c r="N1407">
        <v>18.88326</v>
      </c>
    </row>
    <row r="1408" spans="1:14" x14ac:dyDescent="0.35">
      <c r="A1408" s="3">
        <v>4152</v>
      </c>
      <c r="B1408">
        <v>24.5443</v>
      </c>
      <c r="C1408">
        <v>21.470199999999998</v>
      </c>
      <c r="D1408">
        <v>20.3827</v>
      </c>
      <c r="E1408">
        <v>16.756099700927734</v>
      </c>
      <c r="F1408">
        <v>13.3241</v>
      </c>
      <c r="G1408">
        <v>11.8911</v>
      </c>
      <c r="H1408">
        <v>13.400700000000001</v>
      </c>
      <c r="I1408">
        <v>16.388500000000001</v>
      </c>
      <c r="J1408">
        <v>20.458000183105469</v>
      </c>
      <c r="K1408">
        <v>21.771599999999999</v>
      </c>
      <c r="L1408">
        <v>23.581299999999999</v>
      </c>
      <c r="M1408">
        <v>25.0959</v>
      </c>
      <c r="N1408">
        <v>19.088709999999999</v>
      </c>
    </row>
    <row r="1409" spans="1:14" x14ac:dyDescent="0.35">
      <c r="A1409" s="3">
        <v>4153</v>
      </c>
      <c r="B1409">
        <v>25.076599999999999</v>
      </c>
      <c r="C1409">
        <v>22.006499999999999</v>
      </c>
      <c r="D1409">
        <v>20.851500000000001</v>
      </c>
      <c r="E1409">
        <v>16.929000854492188</v>
      </c>
      <c r="F1409">
        <v>13.3299</v>
      </c>
      <c r="G1409">
        <v>11.9062</v>
      </c>
      <c r="H1409">
        <v>13.4621</v>
      </c>
      <c r="I1409">
        <v>16.563500000000001</v>
      </c>
      <c r="J1409">
        <v>20.601299285888672</v>
      </c>
      <c r="K1409">
        <v>21.817799999999998</v>
      </c>
      <c r="L1409">
        <v>23.706</v>
      </c>
      <c r="M1409">
        <v>25.340199999999999</v>
      </c>
      <c r="N1409">
        <v>19.299219999999998</v>
      </c>
    </row>
    <row r="1410" spans="1:14" x14ac:dyDescent="0.35">
      <c r="A1410" s="3">
        <v>4154</v>
      </c>
      <c r="B1410">
        <v>25.076599999999999</v>
      </c>
      <c r="C1410">
        <v>22.006499999999999</v>
      </c>
      <c r="D1410">
        <v>20.851500000000001</v>
      </c>
      <c r="E1410">
        <v>16.929000854492188</v>
      </c>
      <c r="F1410">
        <v>13.3299</v>
      </c>
      <c r="G1410">
        <v>11.9062</v>
      </c>
      <c r="H1410">
        <v>13.4621</v>
      </c>
      <c r="I1410">
        <v>16.563500000000001</v>
      </c>
      <c r="J1410">
        <v>20.601299285888672</v>
      </c>
      <c r="K1410">
        <v>21.817799999999998</v>
      </c>
      <c r="L1410">
        <v>23.706</v>
      </c>
      <c r="M1410">
        <v>25.340199999999999</v>
      </c>
      <c r="N1410">
        <v>19.299219999999998</v>
      </c>
    </row>
    <row r="1411" spans="1:14" x14ac:dyDescent="0.35">
      <c r="A1411" s="3">
        <v>4155</v>
      </c>
      <c r="B1411">
        <v>25.076599999999999</v>
      </c>
      <c r="C1411">
        <v>22.006499999999999</v>
      </c>
      <c r="D1411">
        <v>20.851500000000001</v>
      </c>
      <c r="E1411">
        <v>16.929000854492188</v>
      </c>
      <c r="F1411">
        <v>13.3299</v>
      </c>
      <c r="G1411">
        <v>11.9062</v>
      </c>
      <c r="H1411">
        <v>13.4621</v>
      </c>
      <c r="I1411">
        <v>16.563500000000001</v>
      </c>
      <c r="J1411">
        <v>20.601299285888672</v>
      </c>
      <c r="K1411">
        <v>21.817799999999998</v>
      </c>
      <c r="L1411">
        <v>23.706</v>
      </c>
      <c r="M1411">
        <v>25.340199999999999</v>
      </c>
      <c r="N1411">
        <v>19.299219999999998</v>
      </c>
    </row>
    <row r="1412" spans="1:14" x14ac:dyDescent="0.35">
      <c r="A1412" s="3">
        <v>4156</v>
      </c>
      <c r="B1412">
        <v>24.646599999999999</v>
      </c>
      <c r="C1412">
        <v>21.636099999999999</v>
      </c>
      <c r="D1412">
        <v>20.600300000000001</v>
      </c>
      <c r="E1412">
        <v>16.820600509643555</v>
      </c>
      <c r="F1412">
        <v>13.373799999999999</v>
      </c>
      <c r="G1412">
        <v>11.8436</v>
      </c>
      <c r="H1412">
        <v>13.368399999999999</v>
      </c>
      <c r="I1412">
        <v>16.452300000000001</v>
      </c>
      <c r="J1412">
        <v>20.44849967956543</v>
      </c>
      <c r="K1412">
        <v>21.857299999999999</v>
      </c>
      <c r="L1412">
        <v>23.704499999999999</v>
      </c>
      <c r="M1412">
        <v>25.161000000000001</v>
      </c>
      <c r="N1412">
        <v>19.159420000000001</v>
      </c>
    </row>
    <row r="1413" spans="1:14" x14ac:dyDescent="0.35">
      <c r="A1413" s="3">
        <v>4157</v>
      </c>
      <c r="B1413">
        <v>25.0931</v>
      </c>
      <c r="C1413">
        <v>22.010100000000001</v>
      </c>
      <c r="D1413">
        <v>20.906600000000001</v>
      </c>
      <c r="E1413">
        <v>16.909099578857422</v>
      </c>
      <c r="F1413">
        <v>13.303800000000001</v>
      </c>
      <c r="G1413">
        <v>11.8269</v>
      </c>
      <c r="H1413">
        <v>13.415900000000001</v>
      </c>
      <c r="I1413">
        <v>16.572099999999999</v>
      </c>
      <c r="J1413">
        <v>20.478500366210938</v>
      </c>
      <c r="K1413">
        <v>21.8581</v>
      </c>
      <c r="L1413">
        <v>23.8004</v>
      </c>
      <c r="M1413">
        <v>25.4617</v>
      </c>
      <c r="N1413">
        <v>19.30302</v>
      </c>
    </row>
    <row r="1414" spans="1:14" x14ac:dyDescent="0.35">
      <c r="A1414" s="3">
        <v>4158</v>
      </c>
      <c r="B1414">
        <v>25.287400000000002</v>
      </c>
      <c r="C1414">
        <v>22.0579</v>
      </c>
      <c r="D1414">
        <v>21.2103</v>
      </c>
      <c r="E1414">
        <v>17.125799179077148</v>
      </c>
      <c r="F1414">
        <v>13.3188</v>
      </c>
      <c r="G1414">
        <v>11.8569</v>
      </c>
      <c r="H1414">
        <v>13.474399999999999</v>
      </c>
      <c r="I1414">
        <v>16.645099999999999</v>
      </c>
      <c r="J1414">
        <v>20.747499465942383</v>
      </c>
      <c r="K1414">
        <v>21.997499999999999</v>
      </c>
      <c r="L1414">
        <v>24.001000000000001</v>
      </c>
      <c r="M1414">
        <v>25.6372</v>
      </c>
      <c r="N1414">
        <v>19.446650000000002</v>
      </c>
    </row>
    <row r="1415" spans="1:14" x14ac:dyDescent="0.35">
      <c r="A1415" s="3">
        <v>4159</v>
      </c>
      <c r="B1415">
        <v>25.287400000000002</v>
      </c>
      <c r="C1415">
        <v>22.0579</v>
      </c>
      <c r="D1415">
        <v>21.2103</v>
      </c>
      <c r="E1415">
        <v>17.125799179077148</v>
      </c>
      <c r="F1415">
        <v>13.3188</v>
      </c>
      <c r="G1415">
        <v>11.8569</v>
      </c>
      <c r="H1415">
        <v>13.474399999999999</v>
      </c>
      <c r="I1415">
        <v>16.645099999999999</v>
      </c>
      <c r="J1415">
        <v>20.747499465942383</v>
      </c>
      <c r="K1415">
        <v>21.997499999999999</v>
      </c>
      <c r="L1415">
        <v>24.001000000000001</v>
      </c>
      <c r="M1415">
        <v>25.6372</v>
      </c>
      <c r="N1415">
        <v>19.446650000000002</v>
      </c>
    </row>
    <row r="1416" spans="1:14" x14ac:dyDescent="0.35">
      <c r="A1416" s="3">
        <v>4160</v>
      </c>
      <c r="B1416">
        <v>25.730599999999999</v>
      </c>
      <c r="C1416">
        <v>22.287099999999999</v>
      </c>
      <c r="D1416">
        <v>21.6358</v>
      </c>
      <c r="E1416">
        <v>17.399299621582031</v>
      </c>
      <c r="F1416">
        <v>13.4339</v>
      </c>
      <c r="G1416">
        <v>11.9505</v>
      </c>
      <c r="H1416">
        <v>13.6434</v>
      </c>
      <c r="I1416">
        <v>16.964400000000001</v>
      </c>
      <c r="J1416">
        <v>21.045900344848633</v>
      </c>
      <c r="K1416">
        <v>22.588699999999999</v>
      </c>
      <c r="L1416">
        <v>24.547899999999998</v>
      </c>
      <c r="M1416">
        <v>26.148499999999999</v>
      </c>
      <c r="N1416">
        <v>19.781330000000001</v>
      </c>
    </row>
    <row r="1417" spans="1:14" x14ac:dyDescent="0.35">
      <c r="A1417" s="3">
        <v>4161</v>
      </c>
      <c r="B1417">
        <v>25.3874</v>
      </c>
      <c r="C1417">
        <v>22.204899999999999</v>
      </c>
      <c r="D1417">
        <v>21.189499999999999</v>
      </c>
      <c r="E1417">
        <v>17.19379997253418</v>
      </c>
      <c r="F1417">
        <v>13.258599999999999</v>
      </c>
      <c r="G1417">
        <v>11.8337</v>
      </c>
      <c r="H1417">
        <v>13.427099999999999</v>
      </c>
      <c r="I1417">
        <v>16.725899999999999</v>
      </c>
      <c r="J1417">
        <v>20.733400344848633</v>
      </c>
      <c r="K1417">
        <v>22.058399999999999</v>
      </c>
      <c r="L1417">
        <v>23.947500000000002</v>
      </c>
      <c r="M1417">
        <v>25.7105</v>
      </c>
      <c r="N1417">
        <v>19.472560000000001</v>
      </c>
    </row>
    <row r="1418" spans="1:14" x14ac:dyDescent="0.35">
      <c r="A1418" s="3">
        <v>4163</v>
      </c>
      <c r="B1418">
        <v>25.3874</v>
      </c>
      <c r="C1418">
        <v>22.204899999999999</v>
      </c>
      <c r="D1418">
        <v>21.189499999999999</v>
      </c>
      <c r="E1418">
        <v>17.19379997253418</v>
      </c>
      <c r="F1418">
        <v>13.258599999999999</v>
      </c>
      <c r="G1418">
        <v>11.8337</v>
      </c>
      <c r="H1418">
        <v>13.427099999999999</v>
      </c>
      <c r="I1418">
        <v>16.725899999999999</v>
      </c>
      <c r="J1418">
        <v>20.733400344848633</v>
      </c>
      <c r="K1418">
        <v>22.058399999999999</v>
      </c>
      <c r="L1418">
        <v>23.947500000000002</v>
      </c>
      <c r="M1418">
        <v>25.7105</v>
      </c>
      <c r="N1418">
        <v>19.472560000000001</v>
      </c>
    </row>
    <row r="1419" spans="1:14" x14ac:dyDescent="0.35">
      <c r="A1419" s="3">
        <v>4164</v>
      </c>
      <c r="B1419">
        <v>25.3874</v>
      </c>
      <c r="C1419">
        <v>22.204899999999999</v>
      </c>
      <c r="D1419">
        <v>21.189499999999999</v>
      </c>
      <c r="E1419">
        <v>17.19379997253418</v>
      </c>
      <c r="F1419">
        <v>13.258599999999999</v>
      </c>
      <c r="G1419">
        <v>11.8337</v>
      </c>
      <c r="H1419">
        <v>13.427099999999999</v>
      </c>
      <c r="I1419">
        <v>16.725899999999999</v>
      </c>
      <c r="J1419">
        <v>20.733400344848633</v>
      </c>
      <c r="K1419">
        <v>22.058399999999999</v>
      </c>
      <c r="L1419">
        <v>23.947500000000002</v>
      </c>
      <c r="M1419">
        <v>25.7105</v>
      </c>
      <c r="N1419">
        <v>19.472560000000001</v>
      </c>
    </row>
    <row r="1420" spans="1:14" x14ac:dyDescent="0.35">
      <c r="A1420" s="3">
        <v>4165</v>
      </c>
      <c r="B1420">
        <v>24.843800000000002</v>
      </c>
      <c r="C1420">
        <v>21.8156</v>
      </c>
      <c r="D1420">
        <v>20.8185</v>
      </c>
      <c r="E1420">
        <v>16.854000091552734</v>
      </c>
      <c r="F1420">
        <v>13.193899999999999</v>
      </c>
      <c r="G1420">
        <v>11.7705</v>
      </c>
      <c r="H1420">
        <v>13.341200000000001</v>
      </c>
      <c r="I1420">
        <v>16.555399999999999</v>
      </c>
      <c r="J1420">
        <v>20.592300415039063</v>
      </c>
      <c r="K1420">
        <v>22.030200000000001</v>
      </c>
      <c r="L1420">
        <v>23.6144</v>
      </c>
      <c r="M1420">
        <v>25.370100000000001</v>
      </c>
      <c r="N1420">
        <v>19.233329999999999</v>
      </c>
    </row>
    <row r="1421" spans="1:14" x14ac:dyDescent="0.35">
      <c r="A1421" s="3">
        <v>4169</v>
      </c>
      <c r="B1421">
        <v>24.0807</v>
      </c>
      <c r="C1421">
        <v>21.0808</v>
      </c>
      <c r="D1421">
        <v>20.0182</v>
      </c>
      <c r="E1421">
        <v>16.53700065612793</v>
      </c>
      <c r="F1421">
        <v>13.257999999999999</v>
      </c>
      <c r="G1421">
        <v>11.888999999999999</v>
      </c>
      <c r="H1421">
        <v>13.3085</v>
      </c>
      <c r="I1421">
        <v>16.184899999999999</v>
      </c>
      <c r="J1421">
        <v>20.222999572753906</v>
      </c>
      <c r="K1421">
        <v>21.663599999999999</v>
      </c>
      <c r="L1421">
        <v>23.482299999999999</v>
      </c>
      <c r="M1421">
        <v>24.873100000000001</v>
      </c>
      <c r="N1421">
        <v>18.88326</v>
      </c>
    </row>
    <row r="1422" spans="1:14" x14ac:dyDescent="0.35">
      <c r="A1422" s="3">
        <v>4170</v>
      </c>
      <c r="B1422">
        <v>24.895</v>
      </c>
      <c r="C1422">
        <v>21.770199999999999</v>
      </c>
      <c r="D1422">
        <v>20.713000000000001</v>
      </c>
      <c r="E1422">
        <v>16.78339958190918</v>
      </c>
      <c r="F1422">
        <v>13.2905</v>
      </c>
      <c r="G1422">
        <v>11.904999999999999</v>
      </c>
      <c r="H1422">
        <v>13.4396</v>
      </c>
      <c r="I1422">
        <v>16.590800000000002</v>
      </c>
      <c r="J1422">
        <v>20.637199401855469</v>
      </c>
      <c r="K1422">
        <v>21.806999999999999</v>
      </c>
      <c r="L1422">
        <v>23.640599999999999</v>
      </c>
      <c r="M1422">
        <v>25.2151</v>
      </c>
      <c r="N1422">
        <v>19.223949999999999</v>
      </c>
    </row>
    <row r="1423" spans="1:14" x14ac:dyDescent="0.35">
      <c r="A1423" s="3">
        <v>4171</v>
      </c>
      <c r="B1423">
        <v>24.2502</v>
      </c>
      <c r="C1423">
        <v>21.304200000000002</v>
      </c>
      <c r="D1423">
        <v>20.157399999999999</v>
      </c>
      <c r="E1423">
        <v>16.581100463867188</v>
      </c>
      <c r="F1423">
        <v>13.3271</v>
      </c>
      <c r="G1423">
        <v>11.9155</v>
      </c>
      <c r="H1423">
        <v>13.3445</v>
      </c>
      <c r="I1423">
        <v>16.360900000000001</v>
      </c>
      <c r="J1423">
        <v>20.372800827026367</v>
      </c>
      <c r="K1423">
        <v>21.763500000000001</v>
      </c>
      <c r="L1423">
        <v>23.4786</v>
      </c>
      <c r="M1423">
        <v>24.962399999999999</v>
      </c>
      <c r="N1423">
        <v>18.984850000000002</v>
      </c>
    </row>
    <row r="1424" spans="1:14" x14ac:dyDescent="0.35">
      <c r="A1424" s="3">
        <v>4172</v>
      </c>
      <c r="B1424">
        <v>24.895</v>
      </c>
      <c r="C1424">
        <v>21.770199999999999</v>
      </c>
      <c r="D1424">
        <v>20.713000000000001</v>
      </c>
      <c r="E1424">
        <v>16.78339958190918</v>
      </c>
      <c r="F1424">
        <v>13.2905</v>
      </c>
      <c r="G1424">
        <v>11.904999999999999</v>
      </c>
      <c r="H1424">
        <v>13.4396</v>
      </c>
      <c r="I1424">
        <v>16.590800000000002</v>
      </c>
      <c r="J1424">
        <v>20.637199401855469</v>
      </c>
      <c r="K1424">
        <v>21.806999999999999</v>
      </c>
      <c r="L1424">
        <v>23.640599999999999</v>
      </c>
      <c r="M1424">
        <v>25.2151</v>
      </c>
      <c r="N1424">
        <v>19.223949999999999</v>
      </c>
    </row>
    <row r="1425" spans="1:14" x14ac:dyDescent="0.35">
      <c r="A1425" s="3">
        <v>4173</v>
      </c>
      <c r="B1425">
        <v>25.330500000000001</v>
      </c>
      <c r="C1425">
        <v>22.115300000000001</v>
      </c>
      <c r="D1425">
        <v>21.155000000000001</v>
      </c>
      <c r="E1425">
        <v>17.10099983215332</v>
      </c>
      <c r="F1425">
        <v>13.285399999999999</v>
      </c>
      <c r="G1425">
        <v>11.907500000000001</v>
      </c>
      <c r="H1425">
        <v>13.497</v>
      </c>
      <c r="I1425">
        <v>16.747599999999998</v>
      </c>
      <c r="J1425">
        <v>20.872800827026367</v>
      </c>
      <c r="K1425">
        <v>21.880800000000001</v>
      </c>
      <c r="L1425">
        <v>23.8109</v>
      </c>
      <c r="M1425">
        <v>25.446200000000001</v>
      </c>
      <c r="N1425">
        <v>19.429169999999999</v>
      </c>
    </row>
    <row r="1426" spans="1:14" x14ac:dyDescent="0.35">
      <c r="A1426" s="3">
        <v>4174</v>
      </c>
      <c r="B1426">
        <v>25.330500000000001</v>
      </c>
      <c r="C1426">
        <v>22.115300000000001</v>
      </c>
      <c r="D1426">
        <v>21.155000000000001</v>
      </c>
      <c r="E1426">
        <v>17.10099983215332</v>
      </c>
      <c r="F1426">
        <v>13.285399999999999</v>
      </c>
      <c r="G1426">
        <v>11.907500000000001</v>
      </c>
      <c r="H1426">
        <v>13.497</v>
      </c>
      <c r="I1426">
        <v>16.747599999999998</v>
      </c>
      <c r="J1426">
        <v>20.872800827026367</v>
      </c>
      <c r="K1426">
        <v>21.880800000000001</v>
      </c>
      <c r="L1426">
        <v>23.8109</v>
      </c>
      <c r="M1426">
        <v>25.446200000000001</v>
      </c>
      <c r="N1426">
        <v>19.429169999999999</v>
      </c>
    </row>
    <row r="1427" spans="1:14" x14ac:dyDescent="0.35">
      <c r="A1427" s="3">
        <v>4178</v>
      </c>
      <c r="B1427">
        <v>25.330500000000001</v>
      </c>
      <c r="C1427">
        <v>22.115300000000001</v>
      </c>
      <c r="D1427">
        <v>21.155000000000001</v>
      </c>
      <c r="E1427">
        <v>17.10099983215332</v>
      </c>
      <c r="F1427">
        <v>13.285399999999999</v>
      </c>
      <c r="G1427">
        <v>11.907500000000001</v>
      </c>
      <c r="H1427">
        <v>13.497</v>
      </c>
      <c r="I1427">
        <v>16.747599999999998</v>
      </c>
      <c r="J1427">
        <v>20.872800827026367</v>
      </c>
      <c r="K1427">
        <v>21.880800000000001</v>
      </c>
      <c r="L1427">
        <v>23.8109</v>
      </c>
      <c r="M1427">
        <v>25.446200000000001</v>
      </c>
      <c r="N1427">
        <v>19.429169999999999</v>
      </c>
    </row>
    <row r="1428" spans="1:14" x14ac:dyDescent="0.35">
      <c r="A1428" s="3">
        <v>4179</v>
      </c>
      <c r="B1428">
        <v>25.330500000000001</v>
      </c>
      <c r="C1428">
        <v>22.115300000000001</v>
      </c>
      <c r="D1428">
        <v>21.155000000000001</v>
      </c>
      <c r="E1428">
        <v>17.10099983215332</v>
      </c>
      <c r="F1428">
        <v>13.285399999999999</v>
      </c>
      <c r="G1428">
        <v>11.907500000000001</v>
      </c>
      <c r="H1428">
        <v>13.497</v>
      </c>
      <c r="I1428">
        <v>16.747599999999998</v>
      </c>
      <c r="J1428">
        <v>20.872800827026367</v>
      </c>
      <c r="K1428">
        <v>21.880800000000001</v>
      </c>
      <c r="L1428">
        <v>23.8109</v>
      </c>
      <c r="M1428">
        <v>25.446200000000001</v>
      </c>
      <c r="N1428">
        <v>19.429169999999999</v>
      </c>
    </row>
    <row r="1429" spans="1:14" x14ac:dyDescent="0.35">
      <c r="A1429" s="3">
        <v>4183</v>
      </c>
      <c r="B1429">
        <v>25.5626</v>
      </c>
      <c r="C1429">
        <v>22.238900000000001</v>
      </c>
      <c r="D1429">
        <v>20.8977</v>
      </c>
      <c r="E1429">
        <v>16.462900161743164</v>
      </c>
      <c r="F1429">
        <v>12.9742</v>
      </c>
      <c r="G1429">
        <v>11.6608</v>
      </c>
      <c r="H1429">
        <v>13.2638</v>
      </c>
      <c r="I1429">
        <v>16.5669</v>
      </c>
      <c r="J1429">
        <v>20.534500122070313</v>
      </c>
      <c r="K1429">
        <v>22.194099999999999</v>
      </c>
      <c r="L1429">
        <v>24.335100000000001</v>
      </c>
      <c r="M1429">
        <v>25.959099999999999</v>
      </c>
      <c r="N1429">
        <v>19.387550000000001</v>
      </c>
    </row>
    <row r="1430" spans="1:14" x14ac:dyDescent="0.35">
      <c r="A1430" s="3">
        <v>4184</v>
      </c>
      <c r="B1430">
        <v>25.534800000000001</v>
      </c>
      <c r="C1430">
        <v>22.200900000000001</v>
      </c>
      <c r="D1430">
        <v>21.05</v>
      </c>
      <c r="E1430">
        <v>16.76300048828125</v>
      </c>
      <c r="F1430">
        <v>12.9735</v>
      </c>
      <c r="G1430">
        <v>11.681900000000001</v>
      </c>
      <c r="H1430">
        <v>13.2849</v>
      </c>
      <c r="I1430">
        <v>16.619499999999999</v>
      </c>
      <c r="J1430">
        <v>20.637899398803711</v>
      </c>
      <c r="K1430">
        <v>22.088899999999999</v>
      </c>
      <c r="L1430">
        <v>24.224299999999999</v>
      </c>
      <c r="M1430">
        <v>25.788499999999999</v>
      </c>
      <c r="N1430">
        <v>19.40401</v>
      </c>
    </row>
    <row r="1431" spans="1:14" x14ac:dyDescent="0.35">
      <c r="A1431" s="3">
        <v>4205</v>
      </c>
      <c r="B1431">
        <v>24.2867</v>
      </c>
      <c r="C1431">
        <v>21.2974</v>
      </c>
      <c r="D1431">
        <v>20.3872</v>
      </c>
      <c r="E1431">
        <v>16.663200378417969</v>
      </c>
      <c r="F1431">
        <v>13.177300000000001</v>
      </c>
      <c r="G1431">
        <v>11.729799999999999</v>
      </c>
      <c r="H1431">
        <v>13.1706</v>
      </c>
      <c r="I1431">
        <v>16.199000000000002</v>
      </c>
      <c r="J1431">
        <v>20.086399078369141</v>
      </c>
      <c r="K1431">
        <v>21.505600000000001</v>
      </c>
      <c r="L1431">
        <v>23.267600000000002</v>
      </c>
      <c r="M1431">
        <v>25.1831</v>
      </c>
      <c r="N1431">
        <v>18.91282</v>
      </c>
    </row>
    <row r="1432" spans="1:14" x14ac:dyDescent="0.35">
      <c r="A1432" s="3">
        <v>4207</v>
      </c>
      <c r="B1432">
        <v>24.1248</v>
      </c>
      <c r="C1432">
        <v>21.065200000000001</v>
      </c>
      <c r="D1432">
        <v>20.078499999999998</v>
      </c>
      <c r="E1432">
        <v>16.583200454711914</v>
      </c>
      <c r="F1432">
        <v>13.185</v>
      </c>
      <c r="G1432">
        <v>11.633800000000001</v>
      </c>
      <c r="H1432">
        <v>13.1174</v>
      </c>
      <c r="I1432">
        <v>16.054200000000002</v>
      </c>
      <c r="J1432">
        <v>19.85569953918457</v>
      </c>
      <c r="K1432">
        <v>21.5181</v>
      </c>
      <c r="L1432">
        <v>23.294499999999999</v>
      </c>
      <c r="M1432">
        <v>24.944199999999999</v>
      </c>
      <c r="N1432">
        <v>18.787880000000001</v>
      </c>
    </row>
    <row r="1433" spans="1:14" x14ac:dyDescent="0.35">
      <c r="A1433" s="3">
        <v>4208</v>
      </c>
      <c r="B1433">
        <v>25.244499999999999</v>
      </c>
      <c r="C1433">
        <v>22.017199999999999</v>
      </c>
      <c r="D1433">
        <v>20.982399999999998</v>
      </c>
      <c r="E1433">
        <v>16.983100891113281</v>
      </c>
      <c r="F1433">
        <v>12.974299999999999</v>
      </c>
      <c r="G1433">
        <v>11.573399999999999</v>
      </c>
      <c r="H1433">
        <v>13.1858</v>
      </c>
      <c r="I1433">
        <v>16.453399999999998</v>
      </c>
      <c r="J1433">
        <v>20.65679931640625</v>
      </c>
      <c r="K1433">
        <v>21.982700000000001</v>
      </c>
      <c r="L1433">
        <v>23.934100000000001</v>
      </c>
      <c r="M1433">
        <v>25.5991</v>
      </c>
      <c r="N1433">
        <v>19.2989</v>
      </c>
    </row>
    <row r="1434" spans="1:14" x14ac:dyDescent="0.35">
      <c r="A1434" s="3">
        <v>4209</v>
      </c>
      <c r="B1434">
        <v>24.552900000000001</v>
      </c>
      <c r="C1434">
        <v>21.5977</v>
      </c>
      <c r="D1434">
        <v>20.683199999999999</v>
      </c>
      <c r="E1434">
        <v>16.770900726318359</v>
      </c>
      <c r="F1434">
        <v>13.0787</v>
      </c>
      <c r="G1434">
        <v>11.6647</v>
      </c>
      <c r="H1434">
        <v>13.1501</v>
      </c>
      <c r="I1434">
        <v>16.376300000000001</v>
      </c>
      <c r="J1434">
        <v>20.547300338745117</v>
      </c>
      <c r="K1434">
        <v>21.7956</v>
      </c>
      <c r="L1434">
        <v>23.532</v>
      </c>
      <c r="M1434">
        <v>25.2942</v>
      </c>
      <c r="N1434">
        <v>19.086970000000001</v>
      </c>
    </row>
    <row r="1435" spans="1:14" x14ac:dyDescent="0.35">
      <c r="A1435" s="3">
        <v>4210</v>
      </c>
      <c r="B1435">
        <v>23.837399999999999</v>
      </c>
      <c r="C1435">
        <v>20.7729</v>
      </c>
      <c r="D1435">
        <v>19.977399999999999</v>
      </c>
      <c r="E1435">
        <v>16.463300704956055</v>
      </c>
      <c r="F1435">
        <v>13.0383</v>
      </c>
      <c r="G1435">
        <v>11.6347</v>
      </c>
      <c r="H1435">
        <v>13.053800000000001</v>
      </c>
      <c r="I1435">
        <v>16.043500000000002</v>
      </c>
      <c r="J1435">
        <v>20.053400039672852</v>
      </c>
      <c r="K1435">
        <v>21.297799999999999</v>
      </c>
      <c r="L1435">
        <v>22.949300000000001</v>
      </c>
      <c r="M1435">
        <v>24.541699999999999</v>
      </c>
      <c r="N1435">
        <v>18.638629999999999</v>
      </c>
    </row>
    <row r="1436" spans="1:14" x14ac:dyDescent="0.35">
      <c r="A1436" s="3">
        <v>4211</v>
      </c>
      <c r="B1436">
        <v>22.783200000000001</v>
      </c>
      <c r="C1436">
        <v>20.015000000000001</v>
      </c>
      <c r="D1436">
        <v>19.258500000000002</v>
      </c>
      <c r="E1436">
        <v>16.223300933837891</v>
      </c>
      <c r="F1436">
        <v>12.770200000000001</v>
      </c>
      <c r="G1436">
        <v>11.4961</v>
      </c>
      <c r="H1436">
        <v>12.910299999999999</v>
      </c>
      <c r="I1436">
        <v>15.7401</v>
      </c>
      <c r="J1436">
        <v>19.582099914550781</v>
      </c>
      <c r="K1436">
        <v>20.702300000000001</v>
      </c>
      <c r="L1436">
        <v>22.266400000000001</v>
      </c>
      <c r="M1436">
        <v>23.759599999999999</v>
      </c>
      <c r="N1436">
        <v>18.125589999999999</v>
      </c>
    </row>
    <row r="1437" spans="1:14" x14ac:dyDescent="0.35">
      <c r="A1437" s="3">
        <v>4212</v>
      </c>
      <c r="B1437">
        <v>25.256799999999998</v>
      </c>
      <c r="C1437">
        <v>21.924600000000002</v>
      </c>
      <c r="D1437">
        <v>21.006499999999999</v>
      </c>
      <c r="E1437">
        <v>16.97960090637207</v>
      </c>
      <c r="F1437">
        <v>12.963800000000001</v>
      </c>
      <c r="G1437">
        <v>11.6744</v>
      </c>
      <c r="H1437">
        <v>13.2331</v>
      </c>
      <c r="I1437">
        <v>16.485399999999998</v>
      </c>
      <c r="J1437">
        <v>20.531200408935547</v>
      </c>
      <c r="K1437">
        <v>22.046700000000001</v>
      </c>
      <c r="L1437">
        <v>24.045100000000001</v>
      </c>
      <c r="M1437">
        <v>25.588999999999999</v>
      </c>
      <c r="N1437">
        <v>19.311350000000001</v>
      </c>
    </row>
    <row r="1438" spans="1:14" x14ac:dyDescent="0.35">
      <c r="A1438" s="3">
        <v>4213</v>
      </c>
      <c r="B1438">
        <v>22.7898</v>
      </c>
      <c r="C1438">
        <v>19.6938</v>
      </c>
      <c r="D1438">
        <v>18.924499999999998</v>
      </c>
      <c r="E1438">
        <v>16.252500534057617</v>
      </c>
      <c r="F1438">
        <v>12.8111</v>
      </c>
      <c r="G1438">
        <v>11.489000000000001</v>
      </c>
      <c r="H1438">
        <v>12.8626</v>
      </c>
      <c r="I1438">
        <v>15.5054</v>
      </c>
      <c r="J1438">
        <v>19.340700149536133</v>
      </c>
      <c r="K1438">
        <v>20.657699999999998</v>
      </c>
      <c r="L1438">
        <v>21.929600000000001</v>
      </c>
      <c r="M1438">
        <v>23.489000000000001</v>
      </c>
      <c r="N1438">
        <v>17.978809999999999</v>
      </c>
    </row>
    <row r="1439" spans="1:14" x14ac:dyDescent="0.35">
      <c r="A1439" s="3">
        <v>4214</v>
      </c>
      <c r="B1439">
        <v>24.852499999999999</v>
      </c>
      <c r="C1439">
        <v>21.6113</v>
      </c>
      <c r="D1439">
        <v>20.814</v>
      </c>
      <c r="E1439">
        <v>16.842599868774414</v>
      </c>
      <c r="F1439">
        <v>12.9716</v>
      </c>
      <c r="G1439">
        <v>11.6891</v>
      </c>
      <c r="H1439">
        <v>13.168799999999999</v>
      </c>
      <c r="I1439">
        <v>16.2898</v>
      </c>
      <c r="J1439">
        <v>20.626899719238281</v>
      </c>
      <c r="K1439">
        <v>21.671299999999999</v>
      </c>
      <c r="L1439">
        <v>23.380800000000001</v>
      </c>
      <c r="M1439">
        <v>25.325500000000002</v>
      </c>
      <c r="N1439">
        <v>19.103680000000001</v>
      </c>
    </row>
    <row r="1440" spans="1:14" x14ac:dyDescent="0.35">
      <c r="A1440" s="3">
        <v>4215</v>
      </c>
      <c r="B1440">
        <v>25.408799999999999</v>
      </c>
      <c r="C1440">
        <v>22.043600000000001</v>
      </c>
      <c r="D1440">
        <v>21.150400000000001</v>
      </c>
      <c r="E1440">
        <v>17.098800659179688</v>
      </c>
      <c r="F1440">
        <v>12.930300000000001</v>
      </c>
      <c r="G1440">
        <v>11.5688</v>
      </c>
      <c r="H1440">
        <v>13.146599999999999</v>
      </c>
      <c r="I1440">
        <v>16.460899999999999</v>
      </c>
      <c r="J1440">
        <v>20.864900588989258</v>
      </c>
      <c r="K1440">
        <v>21.848299999999998</v>
      </c>
      <c r="L1440">
        <v>23.878499999999999</v>
      </c>
      <c r="M1440">
        <v>25.605399999999999</v>
      </c>
      <c r="N1440">
        <v>19.333770000000001</v>
      </c>
    </row>
    <row r="1441" spans="1:14" x14ac:dyDescent="0.35">
      <c r="A1441" s="3">
        <v>4216</v>
      </c>
      <c r="B1441">
        <v>25.453700000000001</v>
      </c>
      <c r="C1441">
        <v>22.16</v>
      </c>
      <c r="D1441">
        <v>21.2529</v>
      </c>
      <c r="E1441">
        <v>17.202800750732422</v>
      </c>
      <c r="F1441">
        <v>12.959899999999999</v>
      </c>
      <c r="G1441">
        <v>11.517099999999999</v>
      </c>
      <c r="H1441">
        <v>13.1899</v>
      </c>
      <c r="I1441">
        <v>16.507899999999999</v>
      </c>
      <c r="J1441">
        <v>20.906999588012695</v>
      </c>
      <c r="K1441">
        <v>22.027200000000001</v>
      </c>
      <c r="L1441">
        <v>24.1905</v>
      </c>
      <c r="M1441">
        <v>25.8094</v>
      </c>
      <c r="N1441">
        <v>19.431519999999999</v>
      </c>
    </row>
    <row r="1442" spans="1:14" x14ac:dyDescent="0.35">
      <c r="A1442" s="3">
        <v>4217</v>
      </c>
      <c r="B1442">
        <v>25.2119</v>
      </c>
      <c r="C1442">
        <v>21.990600000000001</v>
      </c>
      <c r="D1442">
        <v>20.957899999999999</v>
      </c>
      <c r="E1442">
        <v>17.069599151611328</v>
      </c>
      <c r="F1442">
        <v>12.9657</v>
      </c>
      <c r="G1442">
        <v>11.557</v>
      </c>
      <c r="H1442">
        <v>13.095800000000001</v>
      </c>
      <c r="I1442">
        <v>16.346499999999999</v>
      </c>
      <c r="J1442">
        <v>20.809200286865234</v>
      </c>
      <c r="K1442">
        <v>21.720400000000001</v>
      </c>
      <c r="L1442">
        <v>23.483699999999999</v>
      </c>
      <c r="M1442">
        <v>25.306799999999999</v>
      </c>
      <c r="N1442">
        <v>19.209589999999999</v>
      </c>
    </row>
    <row r="1443" spans="1:14" x14ac:dyDescent="0.35">
      <c r="A1443" s="3">
        <v>4218</v>
      </c>
      <c r="B1443">
        <v>24.754300000000001</v>
      </c>
      <c r="C1443">
        <v>21.911799999999999</v>
      </c>
      <c r="D1443">
        <v>20.688400000000001</v>
      </c>
      <c r="E1443">
        <v>16.958400726318359</v>
      </c>
      <c r="F1443">
        <v>12.9161</v>
      </c>
      <c r="G1443">
        <v>11.544700000000001</v>
      </c>
      <c r="H1443">
        <v>13.0703</v>
      </c>
      <c r="I1443">
        <v>16.217199999999998</v>
      </c>
      <c r="J1443">
        <v>20.685300827026367</v>
      </c>
      <c r="K1443">
        <v>21.6279</v>
      </c>
      <c r="L1443">
        <v>23.133199999999999</v>
      </c>
      <c r="M1443">
        <v>25.055499999999999</v>
      </c>
      <c r="N1443">
        <v>19.04692</v>
      </c>
    </row>
    <row r="1444" spans="1:14" x14ac:dyDescent="0.35">
      <c r="A1444" s="3">
        <v>4219</v>
      </c>
      <c r="B1444">
        <v>24.819099999999999</v>
      </c>
      <c r="C1444">
        <v>21.701499999999999</v>
      </c>
      <c r="D1444">
        <v>20.6571</v>
      </c>
      <c r="E1444">
        <v>16.922800064086914</v>
      </c>
      <c r="F1444">
        <v>12.869300000000001</v>
      </c>
      <c r="G1444">
        <v>11.4993</v>
      </c>
      <c r="H1444">
        <v>13.0219</v>
      </c>
      <c r="I1444">
        <v>16.1021</v>
      </c>
      <c r="J1444">
        <v>20.543899536132813</v>
      </c>
      <c r="K1444">
        <v>21.694600000000001</v>
      </c>
      <c r="L1444">
        <v>23.445399999999999</v>
      </c>
      <c r="M1444">
        <v>25.220700000000001</v>
      </c>
      <c r="N1444">
        <v>19.04148</v>
      </c>
    </row>
    <row r="1445" spans="1:14" x14ac:dyDescent="0.35">
      <c r="A1445" s="3">
        <v>4220</v>
      </c>
      <c r="B1445">
        <v>24.819099999999999</v>
      </c>
      <c r="C1445">
        <v>21.701499999999999</v>
      </c>
      <c r="D1445">
        <v>20.6571</v>
      </c>
      <c r="E1445">
        <v>16.922800064086914</v>
      </c>
      <c r="F1445">
        <v>12.869300000000001</v>
      </c>
      <c r="G1445">
        <v>11.4993</v>
      </c>
      <c r="H1445">
        <v>13.0219</v>
      </c>
      <c r="I1445">
        <v>16.1021</v>
      </c>
      <c r="J1445">
        <v>20.543899536132813</v>
      </c>
      <c r="K1445">
        <v>21.694600000000001</v>
      </c>
      <c r="L1445">
        <v>23.445399999999999</v>
      </c>
      <c r="M1445">
        <v>25.220700000000001</v>
      </c>
      <c r="N1445">
        <v>19.04148</v>
      </c>
    </row>
    <row r="1446" spans="1:14" x14ac:dyDescent="0.35">
      <c r="A1446" s="3">
        <v>4221</v>
      </c>
      <c r="B1446">
        <v>24.819099999999999</v>
      </c>
      <c r="C1446">
        <v>21.701499999999999</v>
      </c>
      <c r="D1446">
        <v>20.6571</v>
      </c>
      <c r="E1446">
        <v>16.922800064086914</v>
      </c>
      <c r="F1446">
        <v>12.869300000000001</v>
      </c>
      <c r="G1446">
        <v>11.4993</v>
      </c>
      <c r="H1446">
        <v>13.0219</v>
      </c>
      <c r="I1446">
        <v>16.1021</v>
      </c>
      <c r="J1446">
        <v>20.543899536132813</v>
      </c>
      <c r="K1446">
        <v>21.694600000000001</v>
      </c>
      <c r="L1446">
        <v>23.445399999999999</v>
      </c>
      <c r="M1446">
        <v>25.220700000000001</v>
      </c>
      <c r="N1446">
        <v>19.04148</v>
      </c>
    </row>
    <row r="1447" spans="1:14" x14ac:dyDescent="0.35">
      <c r="A1447" s="3">
        <v>4223</v>
      </c>
      <c r="B1447">
        <v>23.152999999999999</v>
      </c>
      <c r="C1447">
        <v>20.4727</v>
      </c>
      <c r="D1447">
        <v>19.3062</v>
      </c>
      <c r="E1447">
        <v>16.209600448608398</v>
      </c>
      <c r="F1447">
        <v>12.695399999999999</v>
      </c>
      <c r="G1447">
        <v>11.4534</v>
      </c>
      <c r="H1447">
        <v>12.938000000000001</v>
      </c>
      <c r="I1447">
        <v>15.7463</v>
      </c>
      <c r="J1447">
        <v>19.782100677490234</v>
      </c>
      <c r="K1447">
        <v>21.004899999999999</v>
      </c>
      <c r="L1447">
        <v>22.433</v>
      </c>
      <c r="M1447">
        <v>23.993200000000002</v>
      </c>
      <c r="N1447">
        <v>18.265650000000001</v>
      </c>
    </row>
    <row r="1448" spans="1:14" x14ac:dyDescent="0.35">
      <c r="A1448" s="3">
        <v>4224</v>
      </c>
      <c r="B1448">
        <v>25.069500000000001</v>
      </c>
      <c r="C1448">
        <v>21.907299999999999</v>
      </c>
      <c r="D1448">
        <v>20.6129</v>
      </c>
      <c r="E1448">
        <v>16.95159912109375</v>
      </c>
      <c r="F1448">
        <v>12.8772</v>
      </c>
      <c r="G1448">
        <v>11.549799999999999</v>
      </c>
      <c r="H1448">
        <v>13.1333</v>
      </c>
      <c r="I1448">
        <v>16.313300000000002</v>
      </c>
      <c r="J1448">
        <v>20.563999176025391</v>
      </c>
      <c r="K1448">
        <v>21.962199999999999</v>
      </c>
      <c r="L1448">
        <v>23.717400000000001</v>
      </c>
      <c r="M1448">
        <v>25.538399999999999</v>
      </c>
      <c r="N1448">
        <v>19.183070000000001</v>
      </c>
    </row>
    <row r="1449" spans="1:14" x14ac:dyDescent="0.35">
      <c r="A1449" s="3">
        <v>4225</v>
      </c>
      <c r="B1449">
        <v>25.069500000000001</v>
      </c>
      <c r="C1449">
        <v>21.907299999999999</v>
      </c>
      <c r="D1449">
        <v>20.6129</v>
      </c>
      <c r="E1449">
        <v>16.95159912109375</v>
      </c>
      <c r="F1449">
        <v>12.8772</v>
      </c>
      <c r="G1449">
        <v>11.549799999999999</v>
      </c>
      <c r="H1449">
        <v>13.1333</v>
      </c>
      <c r="I1449">
        <v>16.313300000000002</v>
      </c>
      <c r="J1449">
        <v>20.563999176025391</v>
      </c>
      <c r="K1449">
        <v>21.962199999999999</v>
      </c>
      <c r="L1449">
        <v>23.717400000000001</v>
      </c>
      <c r="M1449">
        <v>25.538399999999999</v>
      </c>
      <c r="N1449">
        <v>19.183070000000001</v>
      </c>
    </row>
    <row r="1450" spans="1:14" x14ac:dyDescent="0.35">
      <c r="A1450" s="3">
        <v>4226</v>
      </c>
      <c r="B1450">
        <v>24.754300000000001</v>
      </c>
      <c r="C1450">
        <v>21.911799999999999</v>
      </c>
      <c r="D1450">
        <v>20.688400000000001</v>
      </c>
      <c r="E1450">
        <v>16.958400726318359</v>
      </c>
      <c r="F1450">
        <v>12.9161</v>
      </c>
      <c r="G1450">
        <v>11.544700000000001</v>
      </c>
      <c r="H1450">
        <v>13.0703</v>
      </c>
      <c r="I1450">
        <v>16.217199999999998</v>
      </c>
      <c r="J1450">
        <v>20.685300827026367</v>
      </c>
      <c r="K1450">
        <v>21.6279</v>
      </c>
      <c r="L1450">
        <v>23.133199999999999</v>
      </c>
      <c r="M1450">
        <v>25.055499999999999</v>
      </c>
      <c r="N1450">
        <v>19.04692</v>
      </c>
    </row>
    <row r="1451" spans="1:14" x14ac:dyDescent="0.35">
      <c r="A1451" s="3">
        <v>4227</v>
      </c>
      <c r="B1451">
        <v>24.377300000000002</v>
      </c>
      <c r="C1451">
        <v>21.583200000000001</v>
      </c>
      <c r="D1451">
        <v>20.221599999999999</v>
      </c>
      <c r="E1451">
        <v>16.635200500488281</v>
      </c>
      <c r="F1451">
        <v>12.8546</v>
      </c>
      <c r="G1451">
        <v>11.567</v>
      </c>
      <c r="H1451">
        <v>13.0434</v>
      </c>
      <c r="I1451">
        <v>16.013100000000001</v>
      </c>
      <c r="J1451">
        <v>20.437400817871094</v>
      </c>
      <c r="K1451">
        <v>21.4346</v>
      </c>
      <c r="L1451">
        <v>22.812899999999999</v>
      </c>
      <c r="M1451">
        <v>24.793900000000001</v>
      </c>
      <c r="N1451">
        <v>18.814520000000002</v>
      </c>
    </row>
    <row r="1452" spans="1:14" x14ac:dyDescent="0.35">
      <c r="A1452" s="3">
        <v>4228</v>
      </c>
      <c r="B1452">
        <v>22.5334</v>
      </c>
      <c r="C1452">
        <v>19.845600000000001</v>
      </c>
      <c r="D1452">
        <v>18.874400000000001</v>
      </c>
      <c r="E1452">
        <v>16.02869987487793</v>
      </c>
      <c r="F1452">
        <v>12.73</v>
      </c>
      <c r="G1452">
        <v>11.410399999999999</v>
      </c>
      <c r="H1452">
        <v>12.8878</v>
      </c>
      <c r="I1452">
        <v>15.5884</v>
      </c>
      <c r="J1452">
        <v>19.462799072265625</v>
      </c>
      <c r="K1452">
        <v>20.664000000000001</v>
      </c>
      <c r="L1452">
        <v>21.9727</v>
      </c>
      <c r="M1452">
        <v>23.380400000000002</v>
      </c>
      <c r="N1452">
        <v>17.948219999999999</v>
      </c>
    </row>
    <row r="1453" spans="1:14" x14ac:dyDescent="0.35">
      <c r="A1453" s="3">
        <v>4229</v>
      </c>
      <c r="B1453">
        <v>24.377300000000002</v>
      </c>
      <c r="C1453">
        <v>21.583200000000001</v>
      </c>
      <c r="D1453">
        <v>20.221599999999999</v>
      </c>
      <c r="E1453">
        <v>16.635200500488281</v>
      </c>
      <c r="F1453">
        <v>12.8546</v>
      </c>
      <c r="G1453">
        <v>11.567</v>
      </c>
      <c r="H1453">
        <v>13.0434</v>
      </c>
      <c r="I1453">
        <v>16.013100000000001</v>
      </c>
      <c r="J1453">
        <v>20.437400817871094</v>
      </c>
      <c r="K1453">
        <v>21.4346</v>
      </c>
      <c r="L1453">
        <v>22.812899999999999</v>
      </c>
      <c r="M1453">
        <v>24.793900000000001</v>
      </c>
      <c r="N1453">
        <v>18.814520000000002</v>
      </c>
    </row>
    <row r="1454" spans="1:14" x14ac:dyDescent="0.35">
      <c r="A1454" s="3">
        <v>4230</v>
      </c>
      <c r="B1454">
        <v>24.377300000000002</v>
      </c>
      <c r="C1454">
        <v>21.583200000000001</v>
      </c>
      <c r="D1454">
        <v>20.221599999999999</v>
      </c>
      <c r="E1454">
        <v>16.635200500488281</v>
      </c>
      <c r="F1454">
        <v>12.8546</v>
      </c>
      <c r="G1454">
        <v>11.567</v>
      </c>
      <c r="H1454">
        <v>13.0434</v>
      </c>
      <c r="I1454">
        <v>16.013100000000001</v>
      </c>
      <c r="J1454">
        <v>20.437400817871094</v>
      </c>
      <c r="K1454">
        <v>21.4346</v>
      </c>
      <c r="L1454">
        <v>22.812899999999999</v>
      </c>
      <c r="M1454">
        <v>24.793900000000001</v>
      </c>
      <c r="N1454">
        <v>18.814520000000002</v>
      </c>
    </row>
    <row r="1455" spans="1:14" x14ac:dyDescent="0.35">
      <c r="A1455" s="3">
        <v>4270</v>
      </c>
      <c r="B1455">
        <v>23.972999999999999</v>
      </c>
      <c r="C1455">
        <v>20.938800000000001</v>
      </c>
      <c r="D1455">
        <v>19.957799999999999</v>
      </c>
      <c r="E1455">
        <v>16.6072998046875</v>
      </c>
      <c r="F1455">
        <v>13.135400000000001</v>
      </c>
      <c r="G1455">
        <v>11.632099999999999</v>
      </c>
      <c r="H1455">
        <v>13.0672</v>
      </c>
      <c r="I1455">
        <v>15.971500000000001</v>
      </c>
      <c r="J1455">
        <v>19.820899963378906</v>
      </c>
      <c r="K1455">
        <v>21.410299999999999</v>
      </c>
      <c r="L1455">
        <v>23.191500000000001</v>
      </c>
      <c r="M1455">
        <v>24.8627</v>
      </c>
      <c r="N1455">
        <v>18.714040000000001</v>
      </c>
    </row>
    <row r="1456" spans="1:14" x14ac:dyDescent="0.35">
      <c r="A1456" s="3">
        <v>4271</v>
      </c>
      <c r="B1456">
        <v>23.927399999999999</v>
      </c>
      <c r="C1456">
        <v>20.7653</v>
      </c>
      <c r="D1456">
        <v>19.875</v>
      </c>
      <c r="E1456">
        <v>16.596099853515625</v>
      </c>
      <c r="F1456">
        <v>13.0267</v>
      </c>
      <c r="G1456">
        <v>11.641500000000001</v>
      </c>
      <c r="H1456">
        <v>13.064</v>
      </c>
      <c r="I1456">
        <v>15.9191</v>
      </c>
      <c r="J1456">
        <v>19.75830078125</v>
      </c>
      <c r="K1456">
        <v>21.248999999999999</v>
      </c>
      <c r="L1456">
        <v>23.035299999999999</v>
      </c>
      <c r="M1456">
        <v>24.617899999999999</v>
      </c>
      <c r="N1456">
        <v>18.622969999999999</v>
      </c>
    </row>
    <row r="1457" spans="1:14" x14ac:dyDescent="0.35">
      <c r="A1457" s="3">
        <v>4272</v>
      </c>
      <c r="B1457">
        <v>23.598199999999999</v>
      </c>
      <c r="C1457">
        <v>20.530100000000001</v>
      </c>
      <c r="D1457">
        <v>19.540099999999999</v>
      </c>
      <c r="E1457">
        <v>16.398300170898438</v>
      </c>
      <c r="F1457">
        <v>12.8675</v>
      </c>
      <c r="G1457">
        <v>11.5228</v>
      </c>
      <c r="H1457">
        <v>12.998799999999999</v>
      </c>
      <c r="I1457">
        <v>15.8238</v>
      </c>
      <c r="J1457">
        <v>19.60890007019043</v>
      </c>
      <c r="K1457">
        <v>21.100899999999999</v>
      </c>
      <c r="L1457">
        <v>22.668900000000001</v>
      </c>
      <c r="M1457">
        <v>24.261800000000001</v>
      </c>
      <c r="N1457">
        <v>18.41001</v>
      </c>
    </row>
    <row r="1458" spans="1:14" x14ac:dyDescent="0.35">
      <c r="A1458" s="3">
        <v>4275</v>
      </c>
      <c r="B1458">
        <v>22.705200000000001</v>
      </c>
      <c r="C1458">
        <v>19.724799999999998</v>
      </c>
      <c r="D1458">
        <v>18.1279</v>
      </c>
      <c r="E1458">
        <v>15.959199905395508</v>
      </c>
      <c r="F1458">
        <v>12.520899999999999</v>
      </c>
      <c r="G1458">
        <v>11.0641</v>
      </c>
      <c r="H1458">
        <v>12.517300000000001</v>
      </c>
      <c r="I1458">
        <v>15.288</v>
      </c>
      <c r="J1458">
        <v>19.111000061035156</v>
      </c>
      <c r="K1458">
        <v>20.448699999999999</v>
      </c>
      <c r="L1458">
        <v>21.6875</v>
      </c>
      <c r="M1458">
        <v>23.2849</v>
      </c>
      <c r="N1458">
        <v>17.703289999999999</v>
      </c>
    </row>
    <row r="1459" spans="1:14" x14ac:dyDescent="0.35">
      <c r="A1459" s="3">
        <v>4280</v>
      </c>
      <c r="B1459">
        <v>23.807700000000001</v>
      </c>
      <c r="C1459">
        <v>20.863399999999999</v>
      </c>
      <c r="D1459">
        <v>19.9314</v>
      </c>
      <c r="E1459">
        <v>16.511199951171875</v>
      </c>
      <c r="F1459">
        <v>13.170199999999999</v>
      </c>
      <c r="G1459">
        <v>11.7475</v>
      </c>
      <c r="H1459">
        <v>13.1541</v>
      </c>
      <c r="I1459">
        <v>15.950200000000001</v>
      </c>
      <c r="J1459">
        <v>19.816600799560547</v>
      </c>
      <c r="K1459">
        <v>21.372</v>
      </c>
      <c r="L1459">
        <v>22.9756</v>
      </c>
      <c r="M1459">
        <v>24.748000000000001</v>
      </c>
      <c r="N1459">
        <v>18.670660000000002</v>
      </c>
    </row>
    <row r="1460" spans="1:14" x14ac:dyDescent="0.35">
      <c r="A1460" s="3">
        <v>4285</v>
      </c>
      <c r="B1460">
        <v>23.944700000000001</v>
      </c>
      <c r="C1460">
        <v>20.9757</v>
      </c>
      <c r="D1460">
        <v>19.611999999999998</v>
      </c>
      <c r="E1460">
        <v>16.598800659179688</v>
      </c>
      <c r="F1460">
        <v>13.1105</v>
      </c>
      <c r="G1460">
        <v>11.6335</v>
      </c>
      <c r="H1460">
        <v>13.132300000000001</v>
      </c>
      <c r="I1460">
        <v>15.893000000000001</v>
      </c>
      <c r="J1460">
        <v>19.801900863647461</v>
      </c>
      <c r="K1460">
        <v>21.513300000000001</v>
      </c>
      <c r="L1460">
        <v>23.008900000000001</v>
      </c>
      <c r="M1460">
        <v>24.791499999999999</v>
      </c>
      <c r="N1460">
        <v>18.668009999999999</v>
      </c>
    </row>
    <row r="1461" spans="1:14" x14ac:dyDescent="0.35">
      <c r="A1461" s="3">
        <v>4287</v>
      </c>
      <c r="B1461">
        <v>23.973600000000001</v>
      </c>
      <c r="C1461">
        <v>20.9603</v>
      </c>
      <c r="D1461">
        <v>19.927900000000001</v>
      </c>
      <c r="E1461">
        <v>16.819499969482422</v>
      </c>
      <c r="F1461">
        <v>13.3066</v>
      </c>
      <c r="G1461">
        <v>11.5755</v>
      </c>
      <c r="H1461">
        <v>13.0487</v>
      </c>
      <c r="I1461">
        <v>16.026499999999999</v>
      </c>
      <c r="J1461">
        <v>19.907499313354492</v>
      </c>
      <c r="K1461">
        <v>21.354299999999999</v>
      </c>
      <c r="L1461">
        <v>22.758800000000001</v>
      </c>
      <c r="M1461">
        <v>24.694900000000001</v>
      </c>
      <c r="N1461">
        <v>18.696169999999999</v>
      </c>
    </row>
    <row r="1462" spans="1:14" x14ac:dyDescent="0.35">
      <c r="A1462" s="3">
        <v>4300</v>
      </c>
      <c r="B1462">
        <v>23.841100000000001</v>
      </c>
      <c r="C1462">
        <v>20.720700000000001</v>
      </c>
      <c r="D1462">
        <v>19.9742</v>
      </c>
      <c r="E1462">
        <v>16.714399337768555</v>
      </c>
      <c r="F1462">
        <v>13.3316</v>
      </c>
      <c r="G1462">
        <v>11.883800000000001</v>
      </c>
      <c r="H1462">
        <v>13.28</v>
      </c>
      <c r="I1462">
        <v>16.2196</v>
      </c>
      <c r="J1462">
        <v>19.939699172973633</v>
      </c>
      <c r="K1462">
        <v>21.520199999999999</v>
      </c>
      <c r="L1462">
        <v>23.136099999999999</v>
      </c>
      <c r="M1462">
        <v>24.814900000000002</v>
      </c>
      <c r="N1462">
        <v>18.781359999999999</v>
      </c>
    </row>
    <row r="1463" spans="1:14" x14ac:dyDescent="0.35">
      <c r="A1463" s="3">
        <v>4301</v>
      </c>
      <c r="B1463">
        <v>23.8873</v>
      </c>
      <c r="C1463">
        <v>20.891999999999999</v>
      </c>
      <c r="D1463">
        <v>20.100899999999999</v>
      </c>
      <c r="E1463">
        <v>16.665899276733398</v>
      </c>
      <c r="F1463">
        <v>13.3345</v>
      </c>
      <c r="G1463">
        <v>11.9152</v>
      </c>
      <c r="H1463">
        <v>13.257899999999999</v>
      </c>
      <c r="I1463">
        <v>16.163</v>
      </c>
      <c r="J1463">
        <v>19.950799942016602</v>
      </c>
      <c r="K1463">
        <v>21.435500000000001</v>
      </c>
      <c r="L1463">
        <v>23.251000000000001</v>
      </c>
      <c r="M1463">
        <v>24.837700000000002</v>
      </c>
      <c r="N1463">
        <v>18.807639999999999</v>
      </c>
    </row>
    <row r="1464" spans="1:14" x14ac:dyDescent="0.35">
      <c r="A1464" s="3">
        <v>4303</v>
      </c>
      <c r="B1464">
        <v>23.8276</v>
      </c>
      <c r="C1464">
        <v>20.7364</v>
      </c>
      <c r="D1464">
        <v>19.8992</v>
      </c>
      <c r="E1464">
        <v>16.554100036621094</v>
      </c>
      <c r="F1464">
        <v>13.296099999999999</v>
      </c>
      <c r="G1464">
        <v>11.838800000000001</v>
      </c>
      <c r="H1464">
        <v>13.251200000000001</v>
      </c>
      <c r="I1464">
        <v>16.086300000000001</v>
      </c>
      <c r="J1464">
        <v>19.867399215698242</v>
      </c>
      <c r="K1464">
        <v>21.339400000000001</v>
      </c>
      <c r="L1464">
        <v>23.171099999999999</v>
      </c>
      <c r="M1464">
        <v>24.805099999999999</v>
      </c>
      <c r="N1464">
        <v>18.722719999999999</v>
      </c>
    </row>
    <row r="1465" spans="1:14" x14ac:dyDescent="0.35">
      <c r="A1465" s="3">
        <v>4304</v>
      </c>
      <c r="B1465">
        <v>23.8413</v>
      </c>
      <c r="C1465">
        <v>20.7652</v>
      </c>
      <c r="D1465">
        <v>19.995799999999999</v>
      </c>
      <c r="E1465">
        <v>16.582099914550781</v>
      </c>
      <c r="F1465">
        <v>13.334899999999999</v>
      </c>
      <c r="G1465">
        <v>11.825900000000001</v>
      </c>
      <c r="H1465">
        <v>13.2904</v>
      </c>
      <c r="I1465">
        <v>16.1675</v>
      </c>
      <c r="J1465">
        <v>19.957300186157227</v>
      </c>
      <c r="K1465">
        <v>21.405999999999999</v>
      </c>
      <c r="L1465">
        <v>23.243400000000001</v>
      </c>
      <c r="M1465">
        <v>24.9358</v>
      </c>
      <c r="N1465">
        <v>18.7788</v>
      </c>
    </row>
    <row r="1466" spans="1:14" x14ac:dyDescent="0.35">
      <c r="A1466" s="3">
        <v>4305</v>
      </c>
      <c r="B1466">
        <v>23.845500000000001</v>
      </c>
      <c r="C1466">
        <v>20.759699999999999</v>
      </c>
      <c r="D1466">
        <v>20.037199999999999</v>
      </c>
      <c r="E1466">
        <v>16.683799743652344</v>
      </c>
      <c r="F1466">
        <v>13.385899999999999</v>
      </c>
      <c r="G1466">
        <v>11.881500000000001</v>
      </c>
      <c r="H1466">
        <v>13.267799999999999</v>
      </c>
      <c r="I1466">
        <v>16.184899999999999</v>
      </c>
      <c r="J1466">
        <v>20.056800842285156</v>
      </c>
      <c r="K1466">
        <v>21.558</v>
      </c>
      <c r="L1466">
        <v>23.2926</v>
      </c>
      <c r="M1466">
        <v>24.983699999999999</v>
      </c>
      <c r="N1466">
        <v>18.828119999999998</v>
      </c>
    </row>
    <row r="1467" spans="1:14" x14ac:dyDescent="0.35">
      <c r="A1467" s="3">
        <v>4306</v>
      </c>
      <c r="B1467">
        <v>23.176200000000001</v>
      </c>
      <c r="C1467">
        <v>20.148399999999999</v>
      </c>
      <c r="D1467">
        <v>19.453900000000001</v>
      </c>
      <c r="E1467">
        <v>16.021699905395508</v>
      </c>
      <c r="F1467">
        <v>13.1426</v>
      </c>
      <c r="G1467">
        <v>11.598100000000001</v>
      </c>
      <c r="H1467">
        <v>13.069800000000001</v>
      </c>
      <c r="I1467">
        <v>15.985900000000001</v>
      </c>
      <c r="J1467">
        <v>19.719200134277344</v>
      </c>
      <c r="K1467">
        <v>21.215399999999999</v>
      </c>
      <c r="L1467">
        <v>23.037299999999998</v>
      </c>
      <c r="M1467">
        <v>24.316800000000001</v>
      </c>
      <c r="N1467">
        <v>18.407109999999999</v>
      </c>
    </row>
    <row r="1468" spans="1:14" x14ac:dyDescent="0.35">
      <c r="A1468" s="3">
        <v>4307</v>
      </c>
      <c r="B1468">
        <v>24.113700000000001</v>
      </c>
      <c r="C1468">
        <v>21.168700000000001</v>
      </c>
      <c r="D1468">
        <v>20.137699999999999</v>
      </c>
      <c r="E1468">
        <v>16.836999893188477</v>
      </c>
      <c r="F1468">
        <v>13.420400000000001</v>
      </c>
      <c r="G1468">
        <v>11.9635</v>
      </c>
      <c r="H1468">
        <v>13.277799999999999</v>
      </c>
      <c r="I1468">
        <v>16.195699999999999</v>
      </c>
      <c r="J1468">
        <v>20.001499176025391</v>
      </c>
      <c r="K1468">
        <v>21.692299999999999</v>
      </c>
      <c r="L1468">
        <v>23.262599999999999</v>
      </c>
      <c r="M1468">
        <v>24.9697</v>
      </c>
      <c r="N1468">
        <v>18.92005</v>
      </c>
    </row>
    <row r="1469" spans="1:14" x14ac:dyDescent="0.35">
      <c r="A1469" s="3">
        <v>4309</v>
      </c>
      <c r="B1469">
        <v>23.625</v>
      </c>
      <c r="C1469">
        <v>20.297000000000001</v>
      </c>
      <c r="D1469">
        <v>19.6008</v>
      </c>
      <c r="E1469">
        <v>16.604900360107422</v>
      </c>
      <c r="F1469">
        <v>13.203900000000001</v>
      </c>
      <c r="G1469">
        <v>11.603899999999999</v>
      </c>
      <c r="H1469">
        <v>12.9091</v>
      </c>
      <c r="I1469">
        <v>15.870200000000001</v>
      </c>
      <c r="J1469">
        <v>19.738100051879883</v>
      </c>
      <c r="K1469">
        <v>21.2392</v>
      </c>
      <c r="L1469">
        <v>22.478100000000001</v>
      </c>
      <c r="M1469">
        <v>24.362500000000001</v>
      </c>
      <c r="N1469">
        <v>18.46106</v>
      </c>
    </row>
    <row r="1470" spans="1:14" x14ac:dyDescent="0.35">
      <c r="A1470" s="3">
        <v>4310</v>
      </c>
      <c r="B1470">
        <v>24.354299999999999</v>
      </c>
      <c r="C1470">
        <v>21.521699999999999</v>
      </c>
      <c r="D1470">
        <v>20.130199999999999</v>
      </c>
      <c r="E1470">
        <v>16.885000228881836</v>
      </c>
      <c r="F1470">
        <v>13.4108</v>
      </c>
      <c r="G1470">
        <v>11.692299999999999</v>
      </c>
      <c r="H1470">
        <v>13.1751</v>
      </c>
      <c r="I1470">
        <v>16.158999999999999</v>
      </c>
      <c r="J1470">
        <v>20.063600540161133</v>
      </c>
      <c r="K1470">
        <v>21.594100000000001</v>
      </c>
      <c r="L1470">
        <v>23.0854</v>
      </c>
      <c r="M1470">
        <v>24.933700000000002</v>
      </c>
      <c r="N1470">
        <v>18.917100000000001</v>
      </c>
    </row>
    <row r="1471" spans="1:14" x14ac:dyDescent="0.35">
      <c r="A1471" s="3">
        <v>4311</v>
      </c>
      <c r="B1471">
        <v>24.255800000000001</v>
      </c>
      <c r="C1471">
        <v>21.1492</v>
      </c>
      <c r="D1471">
        <v>20.2349</v>
      </c>
      <c r="E1471">
        <v>16.933599472045898</v>
      </c>
      <c r="F1471">
        <v>13.453200000000001</v>
      </c>
      <c r="G1471">
        <v>12.013299999999999</v>
      </c>
      <c r="H1471">
        <v>13.339499999999999</v>
      </c>
      <c r="I1471">
        <v>16.2713</v>
      </c>
      <c r="J1471">
        <v>20.174100875854492</v>
      </c>
      <c r="K1471">
        <v>21.797699999999999</v>
      </c>
      <c r="L1471">
        <v>23.6417</v>
      </c>
      <c r="M1471">
        <v>25.2151</v>
      </c>
      <c r="N1471">
        <v>19.039950000000001</v>
      </c>
    </row>
    <row r="1472" spans="1:14" x14ac:dyDescent="0.35">
      <c r="A1472" s="3">
        <v>4312</v>
      </c>
      <c r="B1472">
        <v>23.678000000000001</v>
      </c>
      <c r="C1472">
        <v>20.614799999999999</v>
      </c>
      <c r="D1472">
        <v>19.4938</v>
      </c>
      <c r="E1472">
        <v>16.17340087890625</v>
      </c>
      <c r="F1472">
        <v>13.212300000000001</v>
      </c>
      <c r="G1472">
        <v>11.708299999999999</v>
      </c>
      <c r="H1472">
        <v>13.139200000000001</v>
      </c>
      <c r="I1472">
        <v>16.039000000000001</v>
      </c>
      <c r="J1472">
        <v>20.012800216674805</v>
      </c>
      <c r="K1472">
        <v>21.507899999999999</v>
      </c>
      <c r="L1472">
        <v>23.3459</v>
      </c>
      <c r="M1472">
        <v>24.822500000000002</v>
      </c>
      <c r="N1472">
        <v>18.645659999999999</v>
      </c>
    </row>
    <row r="1473" spans="1:14" x14ac:dyDescent="0.35">
      <c r="A1473" s="3">
        <v>4313</v>
      </c>
      <c r="B1473">
        <v>23.950399999999998</v>
      </c>
      <c r="C1473">
        <v>20.644200000000001</v>
      </c>
      <c r="D1473">
        <v>19.9694</v>
      </c>
      <c r="E1473">
        <v>16.62660026550293</v>
      </c>
      <c r="F1473">
        <v>13.405900000000001</v>
      </c>
      <c r="G1473">
        <v>12.0817</v>
      </c>
      <c r="H1473">
        <v>13.38</v>
      </c>
      <c r="I1473">
        <v>16.2685</v>
      </c>
      <c r="J1473">
        <v>20.137599945068359</v>
      </c>
      <c r="K1473">
        <v>21.425000000000001</v>
      </c>
      <c r="L1473">
        <v>23.314900000000002</v>
      </c>
      <c r="M1473">
        <v>24.620999999999999</v>
      </c>
      <c r="N1473">
        <v>18.818770000000001</v>
      </c>
    </row>
    <row r="1474" spans="1:14" x14ac:dyDescent="0.35">
      <c r="A1474" s="3">
        <v>4340</v>
      </c>
      <c r="B1474">
        <v>24.193999999999999</v>
      </c>
      <c r="C1474">
        <v>20.888400000000001</v>
      </c>
      <c r="D1474">
        <v>20.312999999999999</v>
      </c>
      <c r="E1474">
        <v>16.894199371337891</v>
      </c>
      <c r="F1474">
        <v>13.451000000000001</v>
      </c>
      <c r="G1474">
        <v>11.995799999999999</v>
      </c>
      <c r="H1474">
        <v>13.307</v>
      </c>
      <c r="I1474">
        <v>16.287299999999998</v>
      </c>
      <c r="J1474">
        <v>20.100400924682617</v>
      </c>
      <c r="K1474">
        <v>21.8399</v>
      </c>
      <c r="L1474">
        <v>23.445599999999999</v>
      </c>
      <c r="M1474">
        <v>25.093900000000001</v>
      </c>
      <c r="N1474">
        <v>18.984210000000001</v>
      </c>
    </row>
    <row r="1475" spans="1:14" x14ac:dyDescent="0.35">
      <c r="A1475" s="3">
        <v>4341</v>
      </c>
      <c r="B1475">
        <v>24.3249</v>
      </c>
      <c r="C1475">
        <v>20.945</v>
      </c>
      <c r="D1475">
        <v>20.4146</v>
      </c>
      <c r="E1475">
        <v>17.001499176025391</v>
      </c>
      <c r="F1475">
        <v>13.553800000000001</v>
      </c>
      <c r="G1475">
        <v>12.0463</v>
      </c>
      <c r="H1475">
        <v>13.3423</v>
      </c>
      <c r="I1475">
        <v>16.2441</v>
      </c>
      <c r="J1475">
        <v>20.129800796508789</v>
      </c>
      <c r="K1475">
        <v>21.872199999999999</v>
      </c>
      <c r="L1475">
        <v>23.723400000000002</v>
      </c>
      <c r="M1475">
        <v>25.437799999999999</v>
      </c>
      <c r="N1475">
        <v>19.086310000000001</v>
      </c>
    </row>
    <row r="1476" spans="1:14" x14ac:dyDescent="0.35">
      <c r="A1476" s="3">
        <v>4342</v>
      </c>
      <c r="B1476">
        <v>24.132100000000001</v>
      </c>
      <c r="C1476">
        <v>20.8947</v>
      </c>
      <c r="D1476">
        <v>20.142900000000001</v>
      </c>
      <c r="E1476">
        <v>16.711999893188477</v>
      </c>
      <c r="F1476">
        <v>13.3842</v>
      </c>
      <c r="G1476">
        <v>12.057399999999999</v>
      </c>
      <c r="H1476">
        <v>13.3065</v>
      </c>
      <c r="I1476">
        <v>16.2561</v>
      </c>
      <c r="J1476">
        <v>20.194700241088867</v>
      </c>
      <c r="K1476">
        <v>21.730899999999998</v>
      </c>
      <c r="L1476">
        <v>23.7072</v>
      </c>
      <c r="M1476">
        <v>25.113499999999998</v>
      </c>
      <c r="N1476">
        <v>18.969349999999999</v>
      </c>
    </row>
    <row r="1477" spans="1:14" x14ac:dyDescent="0.35">
      <c r="A1477" s="3">
        <v>4343</v>
      </c>
      <c r="B1477">
        <v>24.284700000000001</v>
      </c>
      <c r="C1477">
        <v>20.744</v>
      </c>
      <c r="D1477">
        <v>20.143000000000001</v>
      </c>
      <c r="E1477">
        <v>16.925899505615234</v>
      </c>
      <c r="F1477">
        <v>13.428699999999999</v>
      </c>
      <c r="G1477">
        <v>11.9117</v>
      </c>
      <c r="H1477">
        <v>13.1051</v>
      </c>
      <c r="I1477">
        <v>16.1206</v>
      </c>
      <c r="J1477">
        <v>20.017799377441406</v>
      </c>
      <c r="K1477">
        <v>21.620999999999999</v>
      </c>
      <c r="L1477">
        <v>23.378299999999999</v>
      </c>
      <c r="M1477">
        <v>24.9895</v>
      </c>
      <c r="N1477">
        <v>18.889189999999999</v>
      </c>
    </row>
    <row r="1478" spans="1:14" x14ac:dyDescent="0.35">
      <c r="A1478" s="3">
        <v>4344</v>
      </c>
      <c r="B1478">
        <v>24.753299999999999</v>
      </c>
      <c r="C1478">
        <v>21.1248</v>
      </c>
      <c r="D1478">
        <v>20.503299999999999</v>
      </c>
      <c r="E1478">
        <v>17.029800415039063</v>
      </c>
      <c r="F1478">
        <v>13.474500000000001</v>
      </c>
      <c r="G1478">
        <v>11.9801</v>
      </c>
      <c r="H1478">
        <v>13.208500000000001</v>
      </c>
      <c r="I1478">
        <v>16.347799999999999</v>
      </c>
      <c r="J1478">
        <v>20.168699264526367</v>
      </c>
      <c r="K1478">
        <v>21.880500000000001</v>
      </c>
      <c r="L1478">
        <v>23.772300000000001</v>
      </c>
      <c r="M1478">
        <v>25.411999999999999</v>
      </c>
      <c r="N1478">
        <v>19.137969999999999</v>
      </c>
    </row>
    <row r="1479" spans="1:14" x14ac:dyDescent="0.35">
      <c r="A1479" s="3">
        <v>4345</v>
      </c>
      <c r="B1479">
        <v>24.208500000000001</v>
      </c>
      <c r="C1479">
        <v>20.808800000000002</v>
      </c>
      <c r="D1479">
        <v>20.1935</v>
      </c>
      <c r="E1479">
        <v>16.811300277709961</v>
      </c>
      <c r="F1479">
        <v>13.4001</v>
      </c>
      <c r="G1479">
        <v>11.999599999999999</v>
      </c>
      <c r="H1479">
        <v>13.3309</v>
      </c>
      <c r="I1479">
        <v>16.237400000000001</v>
      </c>
      <c r="J1479">
        <v>20.124300003051758</v>
      </c>
      <c r="K1479">
        <v>21.646599999999999</v>
      </c>
      <c r="L1479">
        <v>23.600899999999999</v>
      </c>
      <c r="M1479">
        <v>25.066500000000001</v>
      </c>
      <c r="N1479">
        <v>18.952369999999998</v>
      </c>
    </row>
    <row r="1480" spans="1:14" x14ac:dyDescent="0.35">
      <c r="A1480" s="3">
        <v>4346</v>
      </c>
      <c r="B1480">
        <v>24.285499999999999</v>
      </c>
      <c r="C1480">
        <v>21.0564</v>
      </c>
      <c r="D1480">
        <v>20.177</v>
      </c>
      <c r="E1480">
        <v>16.751399993896484</v>
      </c>
      <c r="F1480">
        <v>13.378299999999999</v>
      </c>
      <c r="G1480">
        <v>12.0291</v>
      </c>
      <c r="H1480">
        <v>13.4092</v>
      </c>
      <c r="I1480">
        <v>16.3735</v>
      </c>
      <c r="J1480">
        <v>20.275400161743164</v>
      </c>
      <c r="K1480">
        <v>21.848700000000001</v>
      </c>
      <c r="L1480">
        <v>23.685500000000001</v>
      </c>
      <c r="M1480">
        <v>25.167899999999999</v>
      </c>
      <c r="N1480">
        <v>19.036490000000001</v>
      </c>
    </row>
    <row r="1481" spans="1:14" x14ac:dyDescent="0.35">
      <c r="A1481" s="3">
        <v>4347</v>
      </c>
      <c r="B1481">
        <v>24.645299999999999</v>
      </c>
      <c r="C1481">
        <v>20.9711</v>
      </c>
      <c r="D1481">
        <v>20.392299999999999</v>
      </c>
      <c r="E1481">
        <v>17.020599365234375</v>
      </c>
      <c r="F1481">
        <v>13.4213</v>
      </c>
      <c r="G1481">
        <v>11.982100000000001</v>
      </c>
      <c r="H1481">
        <v>13.155200000000001</v>
      </c>
      <c r="I1481">
        <v>16.366499999999998</v>
      </c>
      <c r="J1481">
        <v>20.111499786376953</v>
      </c>
      <c r="K1481">
        <v>21.969100000000001</v>
      </c>
      <c r="L1481">
        <v>23.8583</v>
      </c>
      <c r="M1481">
        <v>25.479299999999999</v>
      </c>
      <c r="N1481">
        <v>19.114380000000001</v>
      </c>
    </row>
    <row r="1482" spans="1:14" x14ac:dyDescent="0.35">
      <c r="A1482" s="3">
        <v>4350</v>
      </c>
      <c r="B1482">
        <v>25.692499999999999</v>
      </c>
      <c r="C1482">
        <v>21.9482</v>
      </c>
      <c r="D1482">
        <v>20.902000000000001</v>
      </c>
      <c r="E1482">
        <v>17.457799911499023</v>
      </c>
      <c r="F1482">
        <v>13.6488</v>
      </c>
      <c r="G1482">
        <v>12.1355</v>
      </c>
      <c r="H1482">
        <v>12.9878</v>
      </c>
      <c r="I1482">
        <v>16.492999999999999</v>
      </c>
      <c r="J1482">
        <v>20.325700759887695</v>
      </c>
      <c r="K1482">
        <v>22.593499999999999</v>
      </c>
      <c r="L1482">
        <v>24.3765</v>
      </c>
      <c r="M1482">
        <v>26.290800000000001</v>
      </c>
      <c r="N1482">
        <v>19.571010000000001</v>
      </c>
    </row>
    <row r="1483" spans="1:14" x14ac:dyDescent="0.35">
      <c r="A1483" s="3">
        <v>4352</v>
      </c>
      <c r="B1483">
        <v>25.847000000000001</v>
      </c>
      <c r="C1483">
        <v>22.538799999999998</v>
      </c>
      <c r="D1483">
        <v>20.8874</v>
      </c>
      <c r="E1483">
        <v>17.472099304199219</v>
      </c>
      <c r="F1483">
        <v>13.5617</v>
      </c>
      <c r="G1483">
        <v>11.779</v>
      </c>
      <c r="H1483">
        <v>12.916499999999999</v>
      </c>
      <c r="I1483">
        <v>16.360700000000001</v>
      </c>
      <c r="J1483">
        <v>19.908000946044922</v>
      </c>
      <c r="K1483">
        <v>22.1403</v>
      </c>
      <c r="L1483">
        <v>24.0273</v>
      </c>
      <c r="M1483">
        <v>26.59</v>
      </c>
      <c r="N1483">
        <v>19.502400000000002</v>
      </c>
    </row>
    <row r="1484" spans="1:14" x14ac:dyDescent="0.35">
      <c r="A1484" s="3">
        <v>4353</v>
      </c>
      <c r="B1484">
        <v>24.647300000000001</v>
      </c>
      <c r="C1484">
        <v>20.986599999999999</v>
      </c>
      <c r="D1484">
        <v>20.266100000000002</v>
      </c>
      <c r="E1484">
        <v>17.036800384521484</v>
      </c>
      <c r="F1484">
        <v>13.388500000000001</v>
      </c>
      <c r="G1484">
        <v>11.988899999999999</v>
      </c>
      <c r="H1484">
        <v>13.0855</v>
      </c>
      <c r="I1484">
        <v>16.3264</v>
      </c>
      <c r="J1484">
        <v>20.124700546264648</v>
      </c>
      <c r="K1484">
        <v>22.058599999999998</v>
      </c>
      <c r="L1484">
        <v>23.734999999999999</v>
      </c>
      <c r="M1484">
        <v>25.283000000000001</v>
      </c>
      <c r="N1484">
        <v>19.077279999999998</v>
      </c>
    </row>
    <row r="1485" spans="1:14" x14ac:dyDescent="0.35">
      <c r="A1485" s="3">
        <v>4354</v>
      </c>
      <c r="B1485">
        <v>25.183299999999999</v>
      </c>
      <c r="C1485">
        <v>21.549199999999999</v>
      </c>
      <c r="D1485">
        <v>20.735800000000001</v>
      </c>
      <c r="E1485">
        <v>17.16200065612793</v>
      </c>
      <c r="F1485">
        <v>13.657999999999999</v>
      </c>
      <c r="G1485">
        <v>12.025399999999999</v>
      </c>
      <c r="H1485">
        <v>13.090400000000001</v>
      </c>
      <c r="I1485">
        <v>16.454000000000001</v>
      </c>
      <c r="J1485">
        <v>20.286600112915039</v>
      </c>
      <c r="K1485">
        <v>22.3262</v>
      </c>
      <c r="L1485">
        <v>24.272099999999998</v>
      </c>
      <c r="M1485">
        <v>25.764900000000001</v>
      </c>
      <c r="N1485">
        <v>19.37566</v>
      </c>
    </row>
    <row r="1486" spans="1:14" x14ac:dyDescent="0.35">
      <c r="A1486" s="3">
        <v>4355</v>
      </c>
      <c r="B1486">
        <v>24.412400000000002</v>
      </c>
      <c r="C1486">
        <v>20.7379</v>
      </c>
      <c r="D1486">
        <v>20.1145</v>
      </c>
      <c r="E1486">
        <v>16.899599075317383</v>
      </c>
      <c r="F1486">
        <v>13.3797</v>
      </c>
      <c r="G1486">
        <v>12.0587</v>
      </c>
      <c r="H1486">
        <v>13.225099999999999</v>
      </c>
      <c r="I1486">
        <v>16.279199999999999</v>
      </c>
      <c r="J1486">
        <v>20.083400726318359</v>
      </c>
      <c r="K1486">
        <v>21.765000000000001</v>
      </c>
      <c r="L1486">
        <v>23.485499999999998</v>
      </c>
      <c r="M1486">
        <v>24.9071</v>
      </c>
      <c r="N1486">
        <v>18.94567</v>
      </c>
    </row>
    <row r="1487" spans="1:14" x14ac:dyDescent="0.35">
      <c r="A1487" s="3">
        <v>4356</v>
      </c>
      <c r="B1487">
        <v>25.6861</v>
      </c>
      <c r="C1487">
        <v>22.476500000000001</v>
      </c>
      <c r="D1487">
        <v>21.0106</v>
      </c>
      <c r="E1487">
        <v>17.438899993896484</v>
      </c>
      <c r="F1487">
        <v>13.822900000000001</v>
      </c>
      <c r="G1487">
        <v>12.1808</v>
      </c>
      <c r="H1487">
        <v>13.1273</v>
      </c>
      <c r="I1487">
        <v>16.491599999999998</v>
      </c>
      <c r="J1487">
        <v>20.215900421142578</v>
      </c>
      <c r="K1487">
        <v>22.384799999999998</v>
      </c>
      <c r="L1487">
        <v>24.369700000000002</v>
      </c>
      <c r="M1487">
        <v>26.402000000000001</v>
      </c>
      <c r="N1487">
        <v>19.63392</v>
      </c>
    </row>
    <row r="1488" spans="1:14" x14ac:dyDescent="0.35">
      <c r="A1488" s="3">
        <v>4357</v>
      </c>
      <c r="B1488">
        <v>25.682099999999998</v>
      </c>
      <c r="C1488">
        <v>22.6647</v>
      </c>
      <c r="D1488">
        <v>21.298500000000001</v>
      </c>
      <c r="E1488">
        <v>17.687799453735352</v>
      </c>
      <c r="F1488">
        <v>13.6866</v>
      </c>
      <c r="G1488">
        <v>11.9693</v>
      </c>
      <c r="H1488">
        <v>13.0509</v>
      </c>
      <c r="I1488">
        <v>16.552600000000002</v>
      </c>
      <c r="J1488">
        <v>20.44379997253418</v>
      </c>
      <c r="K1488">
        <v>22.251899999999999</v>
      </c>
      <c r="L1488">
        <v>24.335699999999999</v>
      </c>
      <c r="M1488">
        <v>26.428000000000001</v>
      </c>
      <c r="N1488">
        <v>19.67099</v>
      </c>
    </row>
    <row r="1489" spans="1:14" x14ac:dyDescent="0.35">
      <c r="A1489" s="3">
        <v>4358</v>
      </c>
      <c r="B1489">
        <v>25.362200000000001</v>
      </c>
      <c r="C1489">
        <v>21.937200000000001</v>
      </c>
      <c r="D1489">
        <v>20.694299999999998</v>
      </c>
      <c r="E1489">
        <v>17.239700317382813</v>
      </c>
      <c r="F1489">
        <v>13.6699</v>
      </c>
      <c r="G1489">
        <v>11.9694</v>
      </c>
      <c r="H1489">
        <v>12.9328</v>
      </c>
      <c r="I1489">
        <v>16.3779</v>
      </c>
      <c r="J1489">
        <v>20.233999252319336</v>
      </c>
      <c r="K1489">
        <v>22.390499999999999</v>
      </c>
      <c r="L1489">
        <v>24.395499999999998</v>
      </c>
      <c r="M1489">
        <v>26.119599999999998</v>
      </c>
      <c r="N1489">
        <v>19.443580000000001</v>
      </c>
    </row>
    <row r="1490" spans="1:14" x14ac:dyDescent="0.35">
      <c r="A1490" s="3">
        <v>4359</v>
      </c>
      <c r="B1490">
        <v>25.0335</v>
      </c>
      <c r="C1490">
        <v>21.524699999999999</v>
      </c>
      <c r="D1490">
        <v>20.506699999999999</v>
      </c>
      <c r="E1490">
        <v>17.071500778198242</v>
      </c>
      <c r="F1490">
        <v>13.4626</v>
      </c>
      <c r="G1490">
        <v>11.8744</v>
      </c>
      <c r="H1490">
        <v>12.8576</v>
      </c>
      <c r="I1490">
        <v>16.317299999999999</v>
      </c>
      <c r="J1490">
        <v>20.149599075317383</v>
      </c>
      <c r="K1490">
        <v>22.268999999999998</v>
      </c>
      <c r="L1490">
        <v>24.016100000000002</v>
      </c>
      <c r="M1490">
        <v>25.8279</v>
      </c>
      <c r="N1490">
        <v>19.242570000000001</v>
      </c>
    </row>
    <row r="1491" spans="1:14" x14ac:dyDescent="0.35">
      <c r="A1491" s="3">
        <v>4360</v>
      </c>
      <c r="B1491">
        <v>25.3017</v>
      </c>
      <c r="C1491">
        <v>21.786999999999999</v>
      </c>
      <c r="D1491">
        <v>20.418700000000001</v>
      </c>
      <c r="E1491">
        <v>17.104900360107422</v>
      </c>
      <c r="F1491">
        <v>13.567299999999999</v>
      </c>
      <c r="G1491">
        <v>11.918900000000001</v>
      </c>
      <c r="H1491">
        <v>12.923400000000001</v>
      </c>
      <c r="I1491">
        <v>16.413</v>
      </c>
      <c r="J1491">
        <v>20.035800933837891</v>
      </c>
      <c r="K1491">
        <v>22.395700000000001</v>
      </c>
      <c r="L1491">
        <v>24.407</v>
      </c>
      <c r="M1491">
        <v>26.1311</v>
      </c>
      <c r="N1491">
        <v>19.367039999999999</v>
      </c>
    </row>
    <row r="1492" spans="1:14" x14ac:dyDescent="0.35">
      <c r="A1492" s="3">
        <v>4361</v>
      </c>
      <c r="B1492">
        <v>25.0916</v>
      </c>
      <c r="C1492">
        <v>21.638100000000001</v>
      </c>
      <c r="D1492">
        <v>20.246500000000001</v>
      </c>
      <c r="E1492">
        <v>17.084299087524414</v>
      </c>
      <c r="F1492">
        <v>13.546799999999999</v>
      </c>
      <c r="G1492">
        <v>11.877800000000001</v>
      </c>
      <c r="H1492">
        <v>12.8901</v>
      </c>
      <c r="I1492">
        <v>16.2333</v>
      </c>
      <c r="J1492">
        <v>19.823400497436523</v>
      </c>
      <c r="K1492">
        <v>22.239699999999999</v>
      </c>
      <c r="L1492">
        <v>24.164899999999999</v>
      </c>
      <c r="M1492">
        <v>25.8292</v>
      </c>
      <c r="N1492">
        <v>19.22214</v>
      </c>
    </row>
    <row r="1493" spans="1:14" x14ac:dyDescent="0.35">
      <c r="A1493" s="3">
        <v>4362</v>
      </c>
      <c r="B1493">
        <v>25.202000000000002</v>
      </c>
      <c r="C1493">
        <v>21.9221</v>
      </c>
      <c r="D1493">
        <v>20.243099999999998</v>
      </c>
      <c r="E1493">
        <v>17.073299407958984</v>
      </c>
      <c r="F1493">
        <v>13.507</v>
      </c>
      <c r="G1493">
        <v>11.8095</v>
      </c>
      <c r="H1493">
        <v>12.9162</v>
      </c>
      <c r="I1493">
        <v>16.217600000000001</v>
      </c>
      <c r="J1493">
        <v>19.915599822998047</v>
      </c>
      <c r="K1493">
        <v>21.930700000000002</v>
      </c>
      <c r="L1493">
        <v>24.026900000000001</v>
      </c>
      <c r="M1493">
        <v>25.810600000000001</v>
      </c>
      <c r="N1493">
        <v>19.214549999999999</v>
      </c>
    </row>
    <row r="1494" spans="1:14" x14ac:dyDescent="0.35">
      <c r="A1494" s="3">
        <v>4363</v>
      </c>
      <c r="B1494">
        <v>25.413399999999999</v>
      </c>
      <c r="C1494">
        <v>22.034600000000001</v>
      </c>
      <c r="D1494">
        <v>20.7501</v>
      </c>
      <c r="E1494">
        <v>17.224300384521484</v>
      </c>
      <c r="F1494">
        <v>13.6698</v>
      </c>
      <c r="G1494">
        <v>12.034599999999999</v>
      </c>
      <c r="H1494">
        <v>12.9771</v>
      </c>
      <c r="I1494">
        <v>16.485800000000001</v>
      </c>
      <c r="J1494">
        <v>20.339000701904297</v>
      </c>
      <c r="K1494">
        <v>22.466899999999999</v>
      </c>
      <c r="L1494">
        <v>24.360299999999999</v>
      </c>
      <c r="M1494">
        <v>26.262899999999998</v>
      </c>
      <c r="N1494">
        <v>19.501570000000001</v>
      </c>
    </row>
    <row r="1495" spans="1:14" x14ac:dyDescent="0.35">
      <c r="A1495" s="3">
        <v>4364</v>
      </c>
      <c r="B1495">
        <v>25.6538</v>
      </c>
      <c r="C1495">
        <v>22.106400000000001</v>
      </c>
      <c r="D1495">
        <v>21.040900000000001</v>
      </c>
      <c r="E1495">
        <v>17.580999374389648</v>
      </c>
      <c r="F1495">
        <v>13.765499999999999</v>
      </c>
      <c r="G1495">
        <v>12.076000000000001</v>
      </c>
      <c r="H1495">
        <v>13.0824</v>
      </c>
      <c r="I1495">
        <v>16.5227</v>
      </c>
      <c r="J1495">
        <v>20.122400283813477</v>
      </c>
      <c r="K1495">
        <v>22.258800000000001</v>
      </c>
      <c r="L1495">
        <v>24.3126</v>
      </c>
      <c r="M1495">
        <v>26.1706</v>
      </c>
      <c r="N1495">
        <v>19.557759999999998</v>
      </c>
    </row>
    <row r="1496" spans="1:14" x14ac:dyDescent="0.35">
      <c r="A1496" s="3">
        <v>4365</v>
      </c>
      <c r="B1496">
        <v>25.7972</v>
      </c>
      <c r="C1496">
        <v>22.6174</v>
      </c>
      <c r="D1496">
        <v>21.111999999999998</v>
      </c>
      <c r="E1496">
        <v>17.652399063110352</v>
      </c>
      <c r="F1496">
        <v>13.7334</v>
      </c>
      <c r="G1496">
        <v>11.9618</v>
      </c>
      <c r="H1496">
        <v>13.026199999999999</v>
      </c>
      <c r="I1496">
        <v>16.4207</v>
      </c>
      <c r="J1496">
        <v>20.175899505615234</v>
      </c>
      <c r="K1496">
        <v>22.19</v>
      </c>
      <c r="L1496">
        <v>24.2517</v>
      </c>
      <c r="M1496">
        <v>26.5534</v>
      </c>
      <c r="N1496">
        <v>19.62434</v>
      </c>
    </row>
    <row r="1497" spans="1:14" x14ac:dyDescent="0.35">
      <c r="A1497" s="3">
        <v>4370</v>
      </c>
      <c r="B1497">
        <v>25.391400000000001</v>
      </c>
      <c r="C1497">
        <v>22.412400000000002</v>
      </c>
      <c r="D1497">
        <v>20.450500000000002</v>
      </c>
      <c r="E1497">
        <v>17.281299591064453</v>
      </c>
      <c r="F1497">
        <v>13.5221</v>
      </c>
      <c r="G1497">
        <v>11.7332</v>
      </c>
      <c r="H1497">
        <v>12.916700000000001</v>
      </c>
      <c r="I1497">
        <v>16.337700000000002</v>
      </c>
      <c r="J1497">
        <v>19.986099243164063</v>
      </c>
      <c r="K1497">
        <v>21.9892</v>
      </c>
      <c r="L1497">
        <v>23.9574</v>
      </c>
      <c r="M1497">
        <v>26.0581</v>
      </c>
      <c r="N1497">
        <v>19.33634</v>
      </c>
    </row>
    <row r="1498" spans="1:14" x14ac:dyDescent="0.35">
      <c r="A1498" s="3">
        <v>4371</v>
      </c>
      <c r="B1498">
        <v>23.978300000000001</v>
      </c>
      <c r="C1498">
        <v>20.598600000000001</v>
      </c>
      <c r="D1498">
        <v>19.205300000000001</v>
      </c>
      <c r="E1498">
        <v>16.470500946044922</v>
      </c>
      <c r="F1498">
        <v>12.833399999999999</v>
      </c>
      <c r="G1498">
        <v>11.3666</v>
      </c>
      <c r="H1498">
        <v>12.518700000000001</v>
      </c>
      <c r="I1498">
        <v>15.8048</v>
      </c>
      <c r="J1498">
        <v>19.428400039672852</v>
      </c>
      <c r="K1498">
        <v>21.294899999999998</v>
      </c>
      <c r="L1498">
        <v>22.943100000000001</v>
      </c>
      <c r="M1498">
        <v>24.629000000000001</v>
      </c>
      <c r="N1498">
        <v>18.422630000000002</v>
      </c>
    </row>
    <row r="1499" spans="1:14" x14ac:dyDescent="0.35">
      <c r="A1499" s="3">
        <v>4372</v>
      </c>
      <c r="B1499">
        <v>24.603899999999999</v>
      </c>
      <c r="C1499">
        <v>21.362100000000002</v>
      </c>
      <c r="D1499">
        <v>19.417000000000002</v>
      </c>
      <c r="E1499">
        <v>16.731599807739258</v>
      </c>
      <c r="F1499">
        <v>13.101000000000001</v>
      </c>
      <c r="G1499">
        <v>11.4665</v>
      </c>
      <c r="H1499">
        <v>12.6767</v>
      </c>
      <c r="I1499">
        <v>16.093499999999999</v>
      </c>
      <c r="J1499">
        <v>19.807899475097656</v>
      </c>
      <c r="K1499">
        <v>21.8049</v>
      </c>
      <c r="L1499">
        <v>23.406700000000001</v>
      </c>
      <c r="M1499">
        <v>25.420400000000001</v>
      </c>
      <c r="N1499">
        <v>18.824349999999999</v>
      </c>
    </row>
    <row r="1500" spans="1:14" x14ac:dyDescent="0.35">
      <c r="A1500" s="3">
        <v>4373</v>
      </c>
      <c r="B1500">
        <v>23.684699999999999</v>
      </c>
      <c r="C1500">
        <v>20.335899999999999</v>
      </c>
      <c r="D1500">
        <v>18.352699999999999</v>
      </c>
      <c r="E1500">
        <v>16.010900497436523</v>
      </c>
      <c r="F1500">
        <v>12.568300000000001</v>
      </c>
      <c r="G1500">
        <v>11.133599999999999</v>
      </c>
      <c r="H1500">
        <v>12.3575</v>
      </c>
      <c r="I1500">
        <v>15.7005</v>
      </c>
      <c r="J1500">
        <v>19.459100723266602</v>
      </c>
      <c r="K1500">
        <v>21.25</v>
      </c>
      <c r="L1500">
        <v>22.735199999999999</v>
      </c>
      <c r="M1500">
        <v>24.401800000000001</v>
      </c>
      <c r="N1500">
        <v>18.165849999999999</v>
      </c>
    </row>
    <row r="1501" spans="1:14" x14ac:dyDescent="0.35">
      <c r="A1501" s="3">
        <v>4374</v>
      </c>
      <c r="B1501">
        <v>24.962800000000001</v>
      </c>
      <c r="C1501">
        <v>21.900099999999998</v>
      </c>
      <c r="D1501">
        <v>20.187899999999999</v>
      </c>
      <c r="E1501">
        <v>17.138299942016602</v>
      </c>
      <c r="F1501">
        <v>13.207700000000001</v>
      </c>
      <c r="G1501">
        <v>11.633699999999999</v>
      </c>
      <c r="H1501">
        <v>12.7881</v>
      </c>
      <c r="I1501">
        <v>16.257100000000001</v>
      </c>
      <c r="J1501">
        <v>19.965200424194336</v>
      </c>
      <c r="K1501">
        <v>21.8964</v>
      </c>
      <c r="L1501">
        <v>23.572500000000002</v>
      </c>
      <c r="M1501">
        <v>25.968</v>
      </c>
      <c r="N1501">
        <v>19.123149999999999</v>
      </c>
    </row>
    <row r="1502" spans="1:14" x14ac:dyDescent="0.35">
      <c r="A1502" s="3">
        <v>4375</v>
      </c>
      <c r="B1502">
        <v>24.749600000000001</v>
      </c>
      <c r="C1502">
        <v>21.693999999999999</v>
      </c>
      <c r="D1502">
        <v>19.714700000000001</v>
      </c>
      <c r="E1502">
        <v>16.747600555419922</v>
      </c>
      <c r="F1502">
        <v>13.086</v>
      </c>
      <c r="G1502">
        <v>11.442399999999999</v>
      </c>
      <c r="H1502">
        <v>12.543799999999999</v>
      </c>
      <c r="I1502">
        <v>16.104500000000002</v>
      </c>
      <c r="J1502">
        <v>19.663200378417969</v>
      </c>
      <c r="K1502">
        <v>21.680399999999999</v>
      </c>
      <c r="L1502">
        <v>23.156600000000001</v>
      </c>
      <c r="M1502">
        <v>25.551300000000001</v>
      </c>
      <c r="N1502">
        <v>18.84451</v>
      </c>
    </row>
    <row r="1503" spans="1:14" x14ac:dyDescent="0.35">
      <c r="A1503" s="3">
        <v>4376</v>
      </c>
      <c r="B1503">
        <v>24.6983</v>
      </c>
      <c r="C1503">
        <v>21.550799999999999</v>
      </c>
      <c r="D1503">
        <v>19.576599999999999</v>
      </c>
      <c r="E1503">
        <v>16.670499801635742</v>
      </c>
      <c r="F1503">
        <v>12.990600000000001</v>
      </c>
      <c r="G1503">
        <v>11.3583</v>
      </c>
      <c r="H1503">
        <v>12.507300000000001</v>
      </c>
      <c r="I1503">
        <v>16.043500000000002</v>
      </c>
      <c r="J1503">
        <v>19.590499877929688</v>
      </c>
      <c r="K1503">
        <v>21.675699999999999</v>
      </c>
      <c r="L1503">
        <v>23.1343</v>
      </c>
      <c r="M1503">
        <v>25.4817</v>
      </c>
      <c r="N1503">
        <v>18.77317</v>
      </c>
    </row>
    <row r="1504" spans="1:14" x14ac:dyDescent="0.35">
      <c r="A1504" s="3">
        <v>4377</v>
      </c>
      <c r="B1504">
        <v>24.642600000000002</v>
      </c>
      <c r="C1504">
        <v>21.4023</v>
      </c>
      <c r="D1504">
        <v>19.4299</v>
      </c>
      <c r="E1504">
        <v>16.474000930786133</v>
      </c>
      <c r="F1504">
        <v>12.9237</v>
      </c>
      <c r="G1504">
        <v>11.312099999999999</v>
      </c>
      <c r="H1504">
        <v>12.424799999999999</v>
      </c>
      <c r="I1504">
        <v>15.965400000000001</v>
      </c>
      <c r="J1504">
        <v>19.538299560546875</v>
      </c>
      <c r="K1504">
        <v>21.767099999999999</v>
      </c>
      <c r="L1504">
        <v>23.206900000000001</v>
      </c>
      <c r="M1504">
        <v>25.397200000000002</v>
      </c>
      <c r="N1504">
        <v>18.70703</v>
      </c>
    </row>
    <row r="1505" spans="1:14" x14ac:dyDescent="0.35">
      <c r="A1505" s="3">
        <v>4378</v>
      </c>
      <c r="B1505">
        <v>24.642600000000002</v>
      </c>
      <c r="C1505">
        <v>21.4023</v>
      </c>
      <c r="D1505">
        <v>19.4299</v>
      </c>
      <c r="E1505">
        <v>16.474000930786133</v>
      </c>
      <c r="F1505">
        <v>12.9237</v>
      </c>
      <c r="G1505">
        <v>11.312099999999999</v>
      </c>
      <c r="H1505">
        <v>12.424799999999999</v>
      </c>
      <c r="I1505">
        <v>15.965400000000001</v>
      </c>
      <c r="J1505">
        <v>19.538299560546875</v>
      </c>
      <c r="K1505">
        <v>21.767099999999999</v>
      </c>
      <c r="L1505">
        <v>23.206900000000001</v>
      </c>
      <c r="M1505">
        <v>25.397200000000002</v>
      </c>
      <c r="N1505">
        <v>18.70703</v>
      </c>
    </row>
    <row r="1506" spans="1:14" x14ac:dyDescent="0.35">
      <c r="A1506" s="3">
        <v>4380</v>
      </c>
      <c r="B1506">
        <v>25.492799999999999</v>
      </c>
      <c r="C1506">
        <v>22.337499999999999</v>
      </c>
      <c r="D1506">
        <v>20.6892</v>
      </c>
      <c r="E1506">
        <v>16.989999771118164</v>
      </c>
      <c r="F1506">
        <v>13.159700000000001</v>
      </c>
      <c r="G1506">
        <v>11.378</v>
      </c>
      <c r="H1506">
        <v>12.3736</v>
      </c>
      <c r="I1506">
        <v>16.091200000000001</v>
      </c>
      <c r="J1506">
        <v>19.63800048828125</v>
      </c>
      <c r="K1506">
        <v>22.0153</v>
      </c>
      <c r="L1506">
        <v>23.7606</v>
      </c>
      <c r="M1506">
        <v>26.352599999999999</v>
      </c>
      <c r="N1506">
        <v>19.189869999999999</v>
      </c>
    </row>
    <row r="1507" spans="1:14" x14ac:dyDescent="0.35">
      <c r="A1507" s="3">
        <v>4381</v>
      </c>
      <c r="B1507">
        <v>24.791499999999999</v>
      </c>
      <c r="C1507">
        <v>21.384799999999998</v>
      </c>
      <c r="D1507">
        <v>19.660299999999999</v>
      </c>
      <c r="E1507">
        <v>16.64430046081543</v>
      </c>
      <c r="F1507">
        <v>12.9466</v>
      </c>
      <c r="G1507">
        <v>11.191599999999999</v>
      </c>
      <c r="H1507">
        <v>12.2562</v>
      </c>
      <c r="I1507">
        <v>15.902900000000001</v>
      </c>
      <c r="J1507">
        <v>19.403299331665039</v>
      </c>
      <c r="K1507">
        <v>21.644600000000001</v>
      </c>
      <c r="L1507">
        <v>23.001899999999999</v>
      </c>
      <c r="M1507">
        <v>25.6373</v>
      </c>
      <c r="N1507">
        <v>18.705439999999999</v>
      </c>
    </row>
    <row r="1508" spans="1:14" x14ac:dyDescent="0.35">
      <c r="A1508" s="3">
        <v>4382</v>
      </c>
      <c r="B1508">
        <v>25.043600000000001</v>
      </c>
      <c r="C1508">
        <v>21.6433</v>
      </c>
      <c r="D1508">
        <v>19.865100000000002</v>
      </c>
      <c r="E1508">
        <v>16.606700897216797</v>
      </c>
      <c r="F1508">
        <v>12.8719</v>
      </c>
      <c r="G1508">
        <v>11.1615</v>
      </c>
      <c r="H1508">
        <v>12.154</v>
      </c>
      <c r="I1508">
        <v>15.8309</v>
      </c>
      <c r="J1508">
        <v>19.337900161743164</v>
      </c>
      <c r="K1508">
        <v>21.582000000000001</v>
      </c>
      <c r="L1508">
        <v>22.954599999999999</v>
      </c>
      <c r="M1508">
        <v>25.562000000000001</v>
      </c>
      <c r="N1508">
        <v>18.717790000000001</v>
      </c>
    </row>
    <row r="1509" spans="1:14" x14ac:dyDescent="0.35">
      <c r="A1509">
        <v>4383</v>
      </c>
      <c r="B1509">
        <v>24.6464</v>
      </c>
      <c r="C1509">
        <v>21.118099999999998</v>
      </c>
      <c r="D1509">
        <v>19.3977</v>
      </c>
      <c r="E1509">
        <v>16.563499450683594</v>
      </c>
      <c r="F1509">
        <v>12.697699999999999</v>
      </c>
      <c r="G1509">
        <v>10.9962</v>
      </c>
      <c r="H1509">
        <v>12.0885</v>
      </c>
      <c r="I1509">
        <v>15.517300000000001</v>
      </c>
      <c r="J1509">
        <v>19.324899673461914</v>
      </c>
      <c r="K1509">
        <v>21.3477</v>
      </c>
      <c r="L1509">
        <v>22.553100000000001</v>
      </c>
      <c r="M1509">
        <v>25.337599999999998</v>
      </c>
      <c r="N1509">
        <v>18.465720000000001</v>
      </c>
    </row>
    <row r="1510" spans="1:14" x14ac:dyDescent="0.35">
      <c r="A1510" s="3">
        <v>4385</v>
      </c>
      <c r="B1510">
        <v>26.549800000000001</v>
      </c>
      <c r="C1510">
        <v>23.202500000000001</v>
      </c>
      <c r="D1510">
        <v>21.366</v>
      </c>
      <c r="E1510">
        <v>17.410299301147461</v>
      </c>
      <c r="F1510">
        <v>13.4772</v>
      </c>
      <c r="G1510">
        <v>11.5831</v>
      </c>
      <c r="H1510">
        <v>12.6434</v>
      </c>
      <c r="I1510">
        <v>16.160699999999999</v>
      </c>
      <c r="J1510">
        <v>20.065799713134766</v>
      </c>
      <c r="K1510">
        <v>22.4252</v>
      </c>
      <c r="L1510">
        <v>24.675599999999999</v>
      </c>
      <c r="M1510">
        <v>27.093499999999999</v>
      </c>
      <c r="N1510">
        <v>19.72109</v>
      </c>
    </row>
    <row r="1511" spans="1:14" x14ac:dyDescent="0.35">
      <c r="A1511" s="3">
        <v>4387</v>
      </c>
      <c r="B1511">
        <v>26.099799999999998</v>
      </c>
      <c r="C1511">
        <v>22.897400000000001</v>
      </c>
      <c r="D1511">
        <v>21.2651</v>
      </c>
      <c r="E1511">
        <v>17.412700653076172</v>
      </c>
      <c r="F1511">
        <v>13.5677</v>
      </c>
      <c r="G1511">
        <v>11.8261</v>
      </c>
      <c r="H1511">
        <v>12.8177</v>
      </c>
      <c r="I1511">
        <v>16.357800000000001</v>
      </c>
      <c r="J1511">
        <v>19.912399291992188</v>
      </c>
      <c r="K1511">
        <v>22.103400000000001</v>
      </c>
      <c r="L1511">
        <v>24.453499999999998</v>
      </c>
      <c r="M1511">
        <v>26.597799999999999</v>
      </c>
      <c r="N1511">
        <v>19.609279999999998</v>
      </c>
    </row>
    <row r="1512" spans="1:14" x14ac:dyDescent="0.35">
      <c r="A1512" s="3">
        <v>4388</v>
      </c>
      <c r="B1512">
        <v>26.731000000000002</v>
      </c>
      <c r="C1512">
        <v>23.506799999999998</v>
      </c>
      <c r="D1512">
        <v>21.916899999999998</v>
      </c>
      <c r="E1512">
        <v>17.807500839233398</v>
      </c>
      <c r="F1512">
        <v>13.8056</v>
      </c>
      <c r="G1512">
        <v>11.940200000000001</v>
      </c>
      <c r="H1512">
        <v>12.9011</v>
      </c>
      <c r="I1512">
        <v>16.558199999999999</v>
      </c>
      <c r="J1512">
        <v>20.480499267578125</v>
      </c>
      <c r="K1512">
        <v>22.7028</v>
      </c>
      <c r="L1512">
        <v>25.0535</v>
      </c>
      <c r="M1512">
        <v>27.323899999999998</v>
      </c>
      <c r="N1512">
        <v>20.060669999999998</v>
      </c>
    </row>
    <row r="1513" spans="1:14" x14ac:dyDescent="0.35">
      <c r="A1513" s="3">
        <v>4390</v>
      </c>
      <c r="B1513">
        <v>26.754100000000001</v>
      </c>
      <c r="C1513">
        <v>23.635000000000002</v>
      </c>
      <c r="D1513">
        <v>22.012799999999999</v>
      </c>
      <c r="E1513">
        <v>17.966400146484375</v>
      </c>
      <c r="F1513">
        <v>14.007899999999999</v>
      </c>
      <c r="G1513">
        <v>12.1043</v>
      </c>
      <c r="H1513">
        <v>13.021800000000001</v>
      </c>
      <c r="I1513">
        <v>16.625699999999998</v>
      </c>
      <c r="J1513">
        <v>20.684499740600586</v>
      </c>
      <c r="K1513">
        <v>22.734400000000001</v>
      </c>
      <c r="L1513">
        <v>25.1144</v>
      </c>
      <c r="M1513">
        <v>27.322199999999999</v>
      </c>
      <c r="N1513">
        <v>20.165289999999999</v>
      </c>
    </row>
    <row r="1514" spans="1:14" x14ac:dyDescent="0.35">
      <c r="A1514" s="3">
        <v>4400</v>
      </c>
      <c r="B1514">
        <v>25.6691</v>
      </c>
      <c r="C1514">
        <v>21.958300000000001</v>
      </c>
      <c r="D1514">
        <v>21.0457</v>
      </c>
      <c r="E1514">
        <v>17.598600387573242</v>
      </c>
      <c r="F1514">
        <v>13.7141</v>
      </c>
      <c r="G1514">
        <v>12.1006</v>
      </c>
      <c r="H1514">
        <v>13.0783</v>
      </c>
      <c r="I1514">
        <v>16.5246</v>
      </c>
      <c r="J1514">
        <v>20.355300903320313</v>
      </c>
      <c r="K1514">
        <v>22.526</v>
      </c>
      <c r="L1514">
        <v>24.255800000000001</v>
      </c>
      <c r="M1514">
        <v>26.169799999999999</v>
      </c>
      <c r="N1514">
        <v>19.583020000000001</v>
      </c>
    </row>
    <row r="1515" spans="1:14" x14ac:dyDescent="0.35">
      <c r="A1515" s="3">
        <v>4401</v>
      </c>
      <c r="B1515">
        <v>25.630299999999998</v>
      </c>
      <c r="C1515">
        <v>22.219100000000001</v>
      </c>
      <c r="D1515">
        <v>21.192599999999999</v>
      </c>
      <c r="E1515">
        <v>17.581699371337891</v>
      </c>
      <c r="F1515">
        <v>13.8535</v>
      </c>
      <c r="G1515">
        <v>12.1373</v>
      </c>
      <c r="H1515">
        <v>13.1645</v>
      </c>
      <c r="I1515">
        <v>16.6008</v>
      </c>
      <c r="J1515">
        <v>20.365699768066406</v>
      </c>
      <c r="K1515">
        <v>22.500800000000002</v>
      </c>
      <c r="L1515">
        <v>24.406300000000002</v>
      </c>
      <c r="M1515">
        <v>26.4068</v>
      </c>
      <c r="N1515">
        <v>19.671620000000001</v>
      </c>
    </row>
    <row r="1516" spans="1:14" x14ac:dyDescent="0.35">
      <c r="A1516" s="3">
        <v>4402</v>
      </c>
      <c r="B1516">
        <v>24.4222</v>
      </c>
      <c r="C1516">
        <v>21.008800000000001</v>
      </c>
      <c r="D1516">
        <v>20.332599999999999</v>
      </c>
      <c r="E1516">
        <v>16.882099151611328</v>
      </c>
      <c r="F1516">
        <v>13.462899999999999</v>
      </c>
      <c r="G1516">
        <v>11.991400000000001</v>
      </c>
      <c r="H1516">
        <v>13.093</v>
      </c>
      <c r="I1516">
        <v>16.346800000000002</v>
      </c>
      <c r="J1516">
        <v>20.363000869750977</v>
      </c>
      <c r="K1516">
        <v>21.8263</v>
      </c>
      <c r="L1516">
        <v>23.6342</v>
      </c>
      <c r="M1516">
        <v>25.120899999999999</v>
      </c>
      <c r="N1516">
        <v>19.04035</v>
      </c>
    </row>
    <row r="1517" spans="1:14" x14ac:dyDescent="0.35">
      <c r="A1517" s="3">
        <v>4403</v>
      </c>
      <c r="B1517">
        <v>25.767700000000001</v>
      </c>
      <c r="C1517">
        <v>22.362200000000001</v>
      </c>
      <c r="D1517">
        <v>21.3186</v>
      </c>
      <c r="E1517">
        <v>17.654199600219727</v>
      </c>
      <c r="F1517">
        <v>13.901</v>
      </c>
      <c r="G1517">
        <v>12.242100000000001</v>
      </c>
      <c r="H1517">
        <v>13.1661</v>
      </c>
      <c r="I1517">
        <v>16.589600000000001</v>
      </c>
      <c r="J1517">
        <v>20.368900299072266</v>
      </c>
      <c r="K1517">
        <v>22.5092</v>
      </c>
      <c r="L1517">
        <v>24.541499999999999</v>
      </c>
      <c r="M1517">
        <v>26.448499999999999</v>
      </c>
      <c r="N1517">
        <v>19.739129999999999</v>
      </c>
    </row>
    <row r="1518" spans="1:14" x14ac:dyDescent="0.35">
      <c r="A1518" s="3">
        <v>4404</v>
      </c>
      <c r="B1518">
        <v>25.748100000000001</v>
      </c>
      <c r="C1518">
        <v>22.436800000000002</v>
      </c>
      <c r="D1518">
        <v>21.396699999999999</v>
      </c>
      <c r="E1518">
        <v>17.56410026550293</v>
      </c>
      <c r="F1518">
        <v>14.008800000000001</v>
      </c>
      <c r="G1518">
        <v>12.3354</v>
      </c>
      <c r="H1518">
        <v>13.356999999999999</v>
      </c>
      <c r="I1518">
        <v>16.639399999999998</v>
      </c>
      <c r="J1518">
        <v>20.56920051574707</v>
      </c>
      <c r="K1518">
        <v>22.490400000000001</v>
      </c>
      <c r="L1518">
        <v>24.650400000000001</v>
      </c>
      <c r="M1518">
        <v>26.6374</v>
      </c>
      <c r="N1518">
        <v>19.819479999999999</v>
      </c>
    </row>
    <row r="1519" spans="1:14" x14ac:dyDescent="0.35">
      <c r="A1519" s="3">
        <v>4405</v>
      </c>
      <c r="B1519">
        <v>26.189900000000002</v>
      </c>
      <c r="C1519">
        <v>22.676400000000001</v>
      </c>
      <c r="D1519">
        <v>21.580300000000001</v>
      </c>
      <c r="E1519">
        <v>17.624300003051758</v>
      </c>
      <c r="F1519">
        <v>14.1417</v>
      </c>
      <c r="G1519">
        <v>12.3302</v>
      </c>
      <c r="H1519">
        <v>13.3879</v>
      </c>
      <c r="I1519">
        <v>16.893000000000001</v>
      </c>
      <c r="J1519">
        <v>20.765800476074219</v>
      </c>
      <c r="K1519">
        <v>22.377400000000002</v>
      </c>
      <c r="L1519">
        <v>24.621700000000001</v>
      </c>
      <c r="M1519">
        <v>26.726400000000002</v>
      </c>
      <c r="N1519">
        <v>19.942920000000001</v>
      </c>
    </row>
    <row r="1520" spans="1:14" x14ac:dyDescent="0.35">
      <c r="A1520" s="3">
        <v>4406</v>
      </c>
      <c r="B1520">
        <v>26.2133</v>
      </c>
      <c r="C1520">
        <v>22.796199999999999</v>
      </c>
      <c r="D1520">
        <v>21.689699999999998</v>
      </c>
      <c r="E1520">
        <v>17.915300369262695</v>
      </c>
      <c r="F1520">
        <v>14.091699999999999</v>
      </c>
      <c r="G1520">
        <v>12.238</v>
      </c>
      <c r="H1520">
        <v>13.2879</v>
      </c>
      <c r="I1520">
        <v>16.761800000000001</v>
      </c>
      <c r="J1520">
        <v>20.841899871826172</v>
      </c>
      <c r="K1520">
        <v>22.590399999999999</v>
      </c>
      <c r="L1520">
        <v>24.864999999999998</v>
      </c>
      <c r="M1520">
        <v>26.898800000000001</v>
      </c>
      <c r="N1520">
        <v>20.015830000000001</v>
      </c>
    </row>
    <row r="1521" spans="1:14" x14ac:dyDescent="0.35">
      <c r="A1521" s="3">
        <v>4407</v>
      </c>
      <c r="B1521">
        <v>25.7089</v>
      </c>
      <c r="C1521">
        <v>22.148700000000002</v>
      </c>
      <c r="D1521">
        <v>21.299199999999999</v>
      </c>
      <c r="E1521">
        <v>17.559299468994141</v>
      </c>
      <c r="F1521">
        <v>13.916700000000001</v>
      </c>
      <c r="G1521">
        <v>12.163600000000001</v>
      </c>
      <c r="H1521">
        <v>13.1195</v>
      </c>
      <c r="I1521">
        <v>16.622900000000001</v>
      </c>
      <c r="J1521">
        <v>20.574600219726563</v>
      </c>
      <c r="K1521">
        <v>22.326899999999998</v>
      </c>
      <c r="L1521">
        <v>24.3385</v>
      </c>
      <c r="M1521">
        <v>26.3003</v>
      </c>
      <c r="N1521">
        <v>19.673259999999999</v>
      </c>
    </row>
    <row r="1522" spans="1:14" x14ac:dyDescent="0.35">
      <c r="A1522" s="3">
        <v>4408</v>
      </c>
      <c r="B1522">
        <v>25.3933</v>
      </c>
      <c r="C1522">
        <v>22.215900000000001</v>
      </c>
      <c r="D1522">
        <v>21.169699999999999</v>
      </c>
      <c r="E1522">
        <v>17.360000610351563</v>
      </c>
      <c r="F1522">
        <v>14.1555</v>
      </c>
      <c r="G1522">
        <v>12.306900000000001</v>
      </c>
      <c r="H1522">
        <v>13.4979</v>
      </c>
      <c r="I1522">
        <v>16.922999999999998</v>
      </c>
      <c r="J1522">
        <v>20.728500366210938</v>
      </c>
      <c r="K1522">
        <v>22.5824</v>
      </c>
      <c r="L1522">
        <v>24.669599999999999</v>
      </c>
      <c r="M1522">
        <v>26.254100000000001</v>
      </c>
      <c r="N1522">
        <v>19.7714</v>
      </c>
    </row>
    <row r="1523" spans="1:14" x14ac:dyDescent="0.35">
      <c r="A1523" s="3">
        <v>4410</v>
      </c>
      <c r="B1523">
        <v>25.394300000000001</v>
      </c>
      <c r="C1523">
        <v>22.3293</v>
      </c>
      <c r="D1523">
        <v>21.3672</v>
      </c>
      <c r="E1523">
        <v>17.296600341796875</v>
      </c>
      <c r="F1523">
        <v>14.269600000000001</v>
      </c>
      <c r="G1523">
        <v>12.462199999999999</v>
      </c>
      <c r="H1523">
        <v>13.6332</v>
      </c>
      <c r="I1523">
        <v>16.967500000000001</v>
      </c>
      <c r="J1523">
        <v>20.941900253295898</v>
      </c>
      <c r="K1523">
        <v>22.5442</v>
      </c>
      <c r="L1523">
        <v>24.616</v>
      </c>
      <c r="M1523">
        <v>26.464600000000001</v>
      </c>
      <c r="N1523">
        <v>19.857220000000002</v>
      </c>
    </row>
    <row r="1524" spans="1:14" x14ac:dyDescent="0.35">
      <c r="A1524" s="3">
        <v>4411</v>
      </c>
      <c r="B1524">
        <v>25.715800000000002</v>
      </c>
      <c r="C1524">
        <v>22.6783</v>
      </c>
      <c r="D1524">
        <v>21.7181</v>
      </c>
      <c r="E1524">
        <v>17.550500869750977</v>
      </c>
      <c r="F1524">
        <v>14.316599999999999</v>
      </c>
      <c r="G1524">
        <v>12.428800000000001</v>
      </c>
      <c r="H1524">
        <v>13.5726</v>
      </c>
      <c r="I1524">
        <v>16.985900000000001</v>
      </c>
      <c r="J1524">
        <v>20.968900680541992</v>
      </c>
      <c r="K1524">
        <v>22.581099999999999</v>
      </c>
      <c r="L1524">
        <v>24.9819</v>
      </c>
      <c r="M1524">
        <v>26.66</v>
      </c>
      <c r="N1524">
        <v>20.013210000000001</v>
      </c>
    </row>
    <row r="1525" spans="1:14" x14ac:dyDescent="0.35">
      <c r="A1525" s="3">
        <v>4412</v>
      </c>
      <c r="B1525">
        <v>26.1797</v>
      </c>
      <c r="C1525">
        <v>23.194800000000001</v>
      </c>
      <c r="D1525">
        <v>21.981200000000001</v>
      </c>
      <c r="E1525">
        <v>17.615100860595703</v>
      </c>
      <c r="F1525">
        <v>14.4778</v>
      </c>
      <c r="G1525">
        <v>12.5701</v>
      </c>
      <c r="H1525">
        <v>13.6556</v>
      </c>
      <c r="I1525">
        <v>17.0258</v>
      </c>
      <c r="J1525">
        <v>21.144699096679688</v>
      </c>
      <c r="K1525">
        <v>22.784199999999998</v>
      </c>
      <c r="L1525">
        <v>25.025600000000001</v>
      </c>
      <c r="M1525">
        <v>27.000699999999998</v>
      </c>
      <c r="N1525">
        <v>20.22128</v>
      </c>
    </row>
    <row r="1526" spans="1:14" x14ac:dyDescent="0.35">
      <c r="A1526" s="3">
        <v>4413</v>
      </c>
      <c r="B1526">
        <v>25.047000000000001</v>
      </c>
      <c r="C1526">
        <v>22.386199999999999</v>
      </c>
      <c r="D1526">
        <v>21.646100000000001</v>
      </c>
      <c r="E1526">
        <v>17.476600646972656</v>
      </c>
      <c r="F1526">
        <v>14.351699999999999</v>
      </c>
      <c r="G1526">
        <v>12.6312</v>
      </c>
      <c r="H1526">
        <v>13.7342</v>
      </c>
      <c r="I1526">
        <v>17.130400000000002</v>
      </c>
      <c r="J1526">
        <v>21.201200485229492</v>
      </c>
      <c r="K1526">
        <v>22.473400000000002</v>
      </c>
      <c r="L1526">
        <v>24.455400000000001</v>
      </c>
      <c r="M1526">
        <v>26.0594</v>
      </c>
      <c r="N1526">
        <v>19.882729999999999</v>
      </c>
    </row>
    <row r="1527" spans="1:14" x14ac:dyDescent="0.35">
      <c r="A1527" s="3">
        <v>4415</v>
      </c>
      <c r="B1527">
        <v>25.987200000000001</v>
      </c>
      <c r="C1527">
        <v>22.6676</v>
      </c>
      <c r="D1527">
        <v>22.216000000000001</v>
      </c>
      <c r="E1527">
        <v>18.020500183105469</v>
      </c>
      <c r="F1527">
        <v>14.514799999999999</v>
      </c>
      <c r="G1527">
        <v>12.730700000000001</v>
      </c>
      <c r="H1527">
        <v>13.8964</v>
      </c>
      <c r="I1527">
        <v>17.302600000000002</v>
      </c>
      <c r="J1527">
        <v>21.37339973449707</v>
      </c>
      <c r="K1527">
        <v>22.829000000000001</v>
      </c>
      <c r="L1527">
        <v>24.742599999999999</v>
      </c>
      <c r="M1527">
        <v>26.701699999999999</v>
      </c>
      <c r="N1527">
        <v>20.248539999999998</v>
      </c>
    </row>
    <row r="1528" spans="1:14" x14ac:dyDescent="0.35">
      <c r="A1528" s="3">
        <v>4416</v>
      </c>
      <c r="B1528">
        <v>26.316299999999998</v>
      </c>
      <c r="C1528">
        <v>23.2989</v>
      </c>
      <c r="D1528">
        <v>22.198</v>
      </c>
      <c r="E1528">
        <v>18.036199569702148</v>
      </c>
      <c r="F1528">
        <v>14.540800000000001</v>
      </c>
      <c r="G1528">
        <v>12.630699999999999</v>
      </c>
      <c r="H1528">
        <v>13.8081</v>
      </c>
      <c r="I1528">
        <v>17.162700000000001</v>
      </c>
      <c r="J1528">
        <v>21.419099807739258</v>
      </c>
      <c r="K1528">
        <v>22.877400000000002</v>
      </c>
      <c r="L1528">
        <v>24.956499999999998</v>
      </c>
      <c r="M1528">
        <v>26.991199999999999</v>
      </c>
      <c r="N1528">
        <v>20.352989999999998</v>
      </c>
    </row>
    <row r="1529" spans="1:14" x14ac:dyDescent="0.35">
      <c r="A1529" s="3">
        <v>4417</v>
      </c>
      <c r="B1529">
        <v>26.648</v>
      </c>
      <c r="C1529">
        <v>23.6235</v>
      </c>
      <c r="D1529">
        <v>22.4482</v>
      </c>
      <c r="E1529">
        <v>18.25160026550293</v>
      </c>
      <c r="F1529">
        <v>14.6205</v>
      </c>
      <c r="G1529">
        <v>12.5854</v>
      </c>
      <c r="H1529">
        <v>13.8599</v>
      </c>
      <c r="I1529">
        <v>17.1799</v>
      </c>
      <c r="J1529">
        <v>21.442899703979492</v>
      </c>
      <c r="K1529">
        <v>23.298200000000001</v>
      </c>
      <c r="L1529">
        <v>25.283000000000001</v>
      </c>
      <c r="M1529">
        <v>27.384599999999999</v>
      </c>
      <c r="N1529">
        <v>20.552140000000001</v>
      </c>
    </row>
    <row r="1530" spans="1:14" x14ac:dyDescent="0.35">
      <c r="A1530" s="3">
        <v>4419</v>
      </c>
      <c r="B1530">
        <v>26.276800000000001</v>
      </c>
      <c r="C1530">
        <v>23.117699999999999</v>
      </c>
      <c r="D1530">
        <v>22.3245</v>
      </c>
      <c r="E1530">
        <v>18.132499694824219</v>
      </c>
      <c r="F1530">
        <v>15.0182</v>
      </c>
      <c r="G1530">
        <v>13.2646</v>
      </c>
      <c r="H1530">
        <v>14.3653</v>
      </c>
      <c r="I1530">
        <v>17.6891</v>
      </c>
      <c r="J1530">
        <v>21.743200302124023</v>
      </c>
      <c r="K1530">
        <v>23.122900000000001</v>
      </c>
      <c r="L1530">
        <v>25.493500000000001</v>
      </c>
      <c r="M1530">
        <v>26.7425</v>
      </c>
      <c r="N1530">
        <v>20.607569999999999</v>
      </c>
    </row>
    <row r="1531" spans="1:14" x14ac:dyDescent="0.35">
      <c r="A1531" s="3">
        <v>4420</v>
      </c>
      <c r="B1531">
        <v>25.557600000000001</v>
      </c>
      <c r="C1531">
        <v>22.885200000000001</v>
      </c>
      <c r="D1531">
        <v>22.320799999999998</v>
      </c>
      <c r="E1531">
        <v>18.27079963684082</v>
      </c>
      <c r="F1531">
        <v>15.1473</v>
      </c>
      <c r="G1531">
        <v>13.3978</v>
      </c>
      <c r="H1531">
        <v>14.775499999999999</v>
      </c>
      <c r="I1531">
        <v>17.7334</v>
      </c>
      <c r="J1531">
        <v>21.812700271606445</v>
      </c>
      <c r="K1531">
        <v>23.028400000000001</v>
      </c>
      <c r="L1531">
        <v>24.922899999999998</v>
      </c>
      <c r="M1531">
        <v>25.961500000000001</v>
      </c>
      <c r="N1531">
        <v>20.484490000000001</v>
      </c>
    </row>
    <row r="1532" spans="1:14" x14ac:dyDescent="0.35">
      <c r="A1532" s="3">
        <v>4421</v>
      </c>
      <c r="B1532">
        <v>26.633199999999999</v>
      </c>
      <c r="C1532">
        <v>23.511600000000001</v>
      </c>
      <c r="D1532">
        <v>22.2439</v>
      </c>
      <c r="E1532">
        <v>18.010799407958984</v>
      </c>
      <c r="F1532">
        <v>14.360300000000001</v>
      </c>
      <c r="G1532">
        <v>12.401400000000001</v>
      </c>
      <c r="H1532">
        <v>13.558400000000001</v>
      </c>
      <c r="I1532">
        <v>16.9834</v>
      </c>
      <c r="J1532">
        <v>21.150699615478516</v>
      </c>
      <c r="K1532">
        <v>22.766100000000002</v>
      </c>
      <c r="L1532">
        <v>24.929200000000002</v>
      </c>
      <c r="M1532">
        <v>27.254200000000001</v>
      </c>
      <c r="N1532">
        <v>20.316929999999999</v>
      </c>
    </row>
    <row r="1533" spans="1:14" x14ac:dyDescent="0.35">
      <c r="A1533" s="3">
        <v>4422</v>
      </c>
      <c r="B1533">
        <v>26.8202</v>
      </c>
      <c r="C1533">
        <v>23.621700000000001</v>
      </c>
      <c r="D1533">
        <v>22.1953</v>
      </c>
      <c r="E1533">
        <v>18.107900619506836</v>
      </c>
      <c r="F1533">
        <v>14.3886</v>
      </c>
      <c r="G1533">
        <v>12.462</v>
      </c>
      <c r="H1533">
        <v>13.6046</v>
      </c>
      <c r="I1533">
        <v>16.921399999999998</v>
      </c>
      <c r="J1533">
        <v>21.172399520874023</v>
      </c>
      <c r="K1533">
        <v>23.005400000000002</v>
      </c>
      <c r="L1533">
        <v>25.375299999999999</v>
      </c>
      <c r="M1533">
        <v>27.444700000000001</v>
      </c>
      <c r="N1533">
        <v>20.42662</v>
      </c>
    </row>
    <row r="1534" spans="1:14" x14ac:dyDescent="0.35">
      <c r="A1534" s="3">
        <v>4424</v>
      </c>
      <c r="B1534">
        <v>26.245799999999999</v>
      </c>
      <c r="C1534">
        <v>23.2254</v>
      </c>
      <c r="D1534">
        <v>22.3568</v>
      </c>
      <c r="E1534">
        <v>18.068000793457031</v>
      </c>
      <c r="F1534">
        <v>14.801</v>
      </c>
      <c r="G1534">
        <v>12.936500000000001</v>
      </c>
      <c r="H1534">
        <v>14.0558</v>
      </c>
      <c r="I1534">
        <v>17.363800000000001</v>
      </c>
      <c r="J1534">
        <v>21.302700042724609</v>
      </c>
      <c r="K1534">
        <v>22.7441</v>
      </c>
      <c r="L1534">
        <v>25.0017</v>
      </c>
      <c r="M1534">
        <v>27.038</v>
      </c>
      <c r="N1534">
        <v>20.4283</v>
      </c>
    </row>
    <row r="1535" spans="1:14" x14ac:dyDescent="0.35">
      <c r="A1535" s="3">
        <v>4425</v>
      </c>
      <c r="B1535">
        <v>26.268000000000001</v>
      </c>
      <c r="C1535">
        <v>23.3809</v>
      </c>
      <c r="D1535">
        <v>22.495899999999999</v>
      </c>
      <c r="E1535">
        <v>18.284900665283203</v>
      </c>
      <c r="F1535">
        <v>14.696999999999999</v>
      </c>
      <c r="G1535">
        <v>12.746499999999999</v>
      </c>
      <c r="H1535">
        <v>13.9368</v>
      </c>
      <c r="I1535">
        <v>17.312899999999999</v>
      </c>
      <c r="J1535">
        <v>21.419399261474609</v>
      </c>
      <c r="K1535">
        <v>22.9435</v>
      </c>
      <c r="L1535">
        <v>25.254200000000001</v>
      </c>
      <c r="M1535">
        <v>27.029699999999998</v>
      </c>
      <c r="N1535">
        <v>20.480810000000002</v>
      </c>
    </row>
    <row r="1536" spans="1:14" x14ac:dyDescent="0.35">
      <c r="A1536" s="3">
        <v>4427</v>
      </c>
      <c r="B1536">
        <v>26.294899999999998</v>
      </c>
      <c r="C1536">
        <v>23.328499999999998</v>
      </c>
      <c r="D1536">
        <v>22.471299999999999</v>
      </c>
      <c r="E1536">
        <v>18.257400512695313</v>
      </c>
      <c r="F1536">
        <v>14.7776</v>
      </c>
      <c r="G1536">
        <v>12.893800000000001</v>
      </c>
      <c r="H1536">
        <v>14.093</v>
      </c>
      <c r="I1536">
        <v>17.497299999999999</v>
      </c>
      <c r="J1536">
        <v>21.534000396728516</v>
      </c>
      <c r="K1536">
        <v>23.054300000000001</v>
      </c>
      <c r="L1536">
        <v>25.325500000000002</v>
      </c>
      <c r="M1536">
        <v>26.750399999999999</v>
      </c>
      <c r="N1536">
        <v>20.52317</v>
      </c>
    </row>
    <row r="1537" spans="1:14" x14ac:dyDescent="0.35">
      <c r="A1537" s="3">
        <v>4428</v>
      </c>
      <c r="B1537">
        <v>26.267499999999998</v>
      </c>
      <c r="C1537">
        <v>23.395</v>
      </c>
      <c r="D1537">
        <v>22.456700000000001</v>
      </c>
      <c r="E1537">
        <v>18.272800445556641</v>
      </c>
      <c r="F1537">
        <v>14.6807</v>
      </c>
      <c r="G1537">
        <v>12.8155</v>
      </c>
      <c r="H1537">
        <v>14.0351</v>
      </c>
      <c r="I1537">
        <v>17.4056</v>
      </c>
      <c r="J1537">
        <v>21.645099639892578</v>
      </c>
      <c r="K1537">
        <v>23.099699999999999</v>
      </c>
      <c r="L1537">
        <v>25.2179</v>
      </c>
      <c r="M1537">
        <v>26.742599999999999</v>
      </c>
      <c r="N1537">
        <v>20.502849999999999</v>
      </c>
    </row>
    <row r="1538" spans="1:14" x14ac:dyDescent="0.35">
      <c r="A1538" s="3">
        <v>4454</v>
      </c>
      <c r="B1538">
        <v>25.917000000000002</v>
      </c>
      <c r="C1538">
        <v>23.113199999999999</v>
      </c>
      <c r="D1538">
        <v>22.665800000000001</v>
      </c>
      <c r="E1538">
        <v>18.474000930786133</v>
      </c>
      <c r="F1538">
        <v>15.4285</v>
      </c>
      <c r="G1538">
        <v>13.3576</v>
      </c>
      <c r="H1538">
        <v>14.638500000000001</v>
      </c>
      <c r="I1538">
        <v>17.6675</v>
      </c>
      <c r="J1538">
        <v>21.589399337768555</v>
      </c>
      <c r="K1538">
        <v>23.1846</v>
      </c>
      <c r="L1538">
        <v>25.063800000000001</v>
      </c>
      <c r="M1538">
        <v>26.321400000000001</v>
      </c>
      <c r="N1538">
        <v>20.61844</v>
      </c>
    </row>
    <row r="1539" spans="1:14" x14ac:dyDescent="0.35">
      <c r="A1539" s="3">
        <v>4455</v>
      </c>
      <c r="B1539">
        <v>26.595199999999998</v>
      </c>
      <c r="C1539">
        <v>23.6387</v>
      </c>
      <c r="D1539">
        <v>22.711300000000001</v>
      </c>
      <c r="E1539">
        <v>18.270999908447266</v>
      </c>
      <c r="F1539">
        <v>14.9025</v>
      </c>
      <c r="G1539">
        <v>12.8758</v>
      </c>
      <c r="H1539">
        <v>14.213900000000001</v>
      </c>
      <c r="I1539">
        <v>17.458300000000001</v>
      </c>
      <c r="J1539">
        <v>21.651500701904297</v>
      </c>
      <c r="K1539">
        <v>23.3965</v>
      </c>
      <c r="L1539">
        <v>25.512499999999999</v>
      </c>
      <c r="M1539">
        <v>26.920100000000001</v>
      </c>
      <c r="N1539">
        <v>20.678940000000001</v>
      </c>
    </row>
    <row r="1540" spans="1:14" x14ac:dyDescent="0.35">
      <c r="A1540" s="3">
        <v>4462</v>
      </c>
      <c r="B1540">
        <v>26.504899999999999</v>
      </c>
      <c r="C1540">
        <v>23.385400000000001</v>
      </c>
      <c r="D1540">
        <v>22.753900000000002</v>
      </c>
      <c r="E1540">
        <v>18.317899703979492</v>
      </c>
      <c r="F1540">
        <v>14.8469</v>
      </c>
      <c r="G1540">
        <v>12.918799999999999</v>
      </c>
      <c r="H1540">
        <v>14.245699999999999</v>
      </c>
      <c r="I1540">
        <v>17.555599999999998</v>
      </c>
      <c r="J1540">
        <v>21.847200393676758</v>
      </c>
      <c r="K1540">
        <v>23.453199999999999</v>
      </c>
      <c r="L1540">
        <v>25.174199999999999</v>
      </c>
      <c r="M1540">
        <v>26.9682</v>
      </c>
      <c r="N1540">
        <v>20.66433</v>
      </c>
    </row>
    <row r="1541" spans="1:14" x14ac:dyDescent="0.35">
      <c r="A1541" s="3">
        <v>4465</v>
      </c>
      <c r="B1541">
        <v>26.703800000000001</v>
      </c>
      <c r="C1541">
        <v>23.6907</v>
      </c>
      <c r="D1541">
        <v>22.7944</v>
      </c>
      <c r="E1541">
        <v>18.448600769042969</v>
      </c>
      <c r="F1541">
        <v>14.7712</v>
      </c>
      <c r="G1541">
        <v>12.6511</v>
      </c>
      <c r="H1541">
        <v>14.033099999999999</v>
      </c>
      <c r="I1541">
        <v>17.456499999999998</v>
      </c>
      <c r="J1541">
        <v>21.519699096679688</v>
      </c>
      <c r="K1541">
        <v>23.351700000000001</v>
      </c>
      <c r="L1541">
        <v>25.262499999999999</v>
      </c>
      <c r="M1541">
        <v>27.1907</v>
      </c>
      <c r="N1541">
        <v>20.656169999999999</v>
      </c>
    </row>
    <row r="1542" spans="1:14" x14ac:dyDescent="0.35">
      <c r="A1542" s="3">
        <v>4468</v>
      </c>
      <c r="B1542">
        <v>26.766300000000001</v>
      </c>
      <c r="C1542">
        <v>23.626799999999999</v>
      </c>
      <c r="D1542">
        <v>22.979700000000001</v>
      </c>
      <c r="E1542">
        <v>18.486000061035156</v>
      </c>
      <c r="F1542">
        <v>14.7966</v>
      </c>
      <c r="G1542">
        <v>12.8278</v>
      </c>
      <c r="H1542">
        <v>14.317399999999999</v>
      </c>
      <c r="I1542">
        <v>17.6081</v>
      </c>
      <c r="J1542">
        <v>21.490299224853516</v>
      </c>
      <c r="K1542">
        <v>23.732299999999999</v>
      </c>
      <c r="L1542">
        <v>25.365200000000002</v>
      </c>
      <c r="M1542">
        <v>27.342099999999999</v>
      </c>
      <c r="N1542">
        <v>20.778220000000001</v>
      </c>
    </row>
    <row r="1543" spans="1:14" x14ac:dyDescent="0.35">
      <c r="A1543" s="3">
        <v>4470</v>
      </c>
      <c r="B1543">
        <v>26.597000000000001</v>
      </c>
      <c r="C1543">
        <v>24.205300000000001</v>
      </c>
      <c r="D1543">
        <v>23.1494</v>
      </c>
      <c r="E1543">
        <v>18.67970085144043</v>
      </c>
      <c r="F1543">
        <v>15.230600000000001</v>
      </c>
      <c r="G1543">
        <v>13.2698</v>
      </c>
      <c r="H1543">
        <v>14.808400000000001</v>
      </c>
      <c r="I1543">
        <v>18.002199999999998</v>
      </c>
      <c r="J1543">
        <v>21.98430061340332</v>
      </c>
      <c r="K1543">
        <v>24.002400000000002</v>
      </c>
      <c r="L1543">
        <v>25.615500000000001</v>
      </c>
      <c r="M1543">
        <v>27.2773</v>
      </c>
      <c r="N1543">
        <v>21.068490000000001</v>
      </c>
    </row>
    <row r="1544" spans="1:14" x14ac:dyDescent="0.35">
      <c r="A1544" s="3">
        <v>4472</v>
      </c>
      <c r="B1544">
        <v>26.660299999999999</v>
      </c>
      <c r="C1544">
        <v>25.004300000000001</v>
      </c>
      <c r="D1544">
        <v>23.4498</v>
      </c>
      <c r="E1544">
        <v>19.348400115966797</v>
      </c>
      <c r="F1544">
        <v>16.058</v>
      </c>
      <c r="G1544">
        <v>14.4641</v>
      </c>
      <c r="H1544">
        <v>15.838200000000001</v>
      </c>
      <c r="I1544">
        <v>18.864899999999999</v>
      </c>
      <c r="J1544">
        <v>22.544500350952148</v>
      </c>
      <c r="K1544">
        <v>24.252199999999998</v>
      </c>
      <c r="L1544">
        <v>25.860800000000001</v>
      </c>
      <c r="M1544">
        <v>27.241299999999999</v>
      </c>
      <c r="N1544">
        <v>21.63223</v>
      </c>
    </row>
    <row r="1545" spans="1:14" x14ac:dyDescent="0.35">
      <c r="A1545" s="3">
        <v>4477</v>
      </c>
      <c r="B1545">
        <v>26.080200000000001</v>
      </c>
      <c r="C1545">
        <v>23.4358</v>
      </c>
      <c r="D1545">
        <v>22.768899999999999</v>
      </c>
      <c r="E1545">
        <v>18.711399078369141</v>
      </c>
      <c r="F1545">
        <v>15.323499999999999</v>
      </c>
      <c r="G1545">
        <v>13.437200000000001</v>
      </c>
      <c r="H1545">
        <v>14.8802</v>
      </c>
      <c r="I1545">
        <v>18.018699999999999</v>
      </c>
      <c r="J1545">
        <v>21.861200332641602</v>
      </c>
      <c r="K1545">
        <v>23.358699999999999</v>
      </c>
      <c r="L1545">
        <v>25.089300000000001</v>
      </c>
      <c r="M1545">
        <v>26.4756</v>
      </c>
      <c r="N1545">
        <v>20.786719999999999</v>
      </c>
    </row>
    <row r="1546" spans="1:14" x14ac:dyDescent="0.35">
      <c r="A1546" s="3">
        <v>4478</v>
      </c>
      <c r="B1546">
        <v>26.115500000000001</v>
      </c>
      <c r="C1546">
        <v>24.1998</v>
      </c>
      <c r="D1546">
        <v>22.981300000000001</v>
      </c>
      <c r="E1546">
        <v>18.738000869750977</v>
      </c>
      <c r="F1546">
        <v>15.73</v>
      </c>
      <c r="G1546">
        <v>13.981400000000001</v>
      </c>
      <c r="H1546">
        <v>15.4345</v>
      </c>
      <c r="I1546">
        <v>18.5534</v>
      </c>
      <c r="J1546">
        <v>22.499799728393555</v>
      </c>
      <c r="K1546">
        <v>23.944900000000001</v>
      </c>
      <c r="L1546">
        <v>25.457799999999999</v>
      </c>
      <c r="M1546">
        <v>26.884599999999999</v>
      </c>
      <c r="N1546">
        <v>21.210080000000001</v>
      </c>
    </row>
    <row r="1547" spans="1:14" x14ac:dyDescent="0.35">
      <c r="A1547" s="3">
        <v>4480</v>
      </c>
      <c r="B1547">
        <v>27.132100000000001</v>
      </c>
      <c r="C1547">
        <v>24.940200000000001</v>
      </c>
      <c r="D1547">
        <v>23.722300000000001</v>
      </c>
      <c r="E1547">
        <v>19.088899612426758</v>
      </c>
      <c r="F1547">
        <v>15.295400000000001</v>
      </c>
      <c r="G1547">
        <v>13.4232</v>
      </c>
      <c r="H1547">
        <v>14.818199999999999</v>
      </c>
      <c r="I1547">
        <v>18.3581</v>
      </c>
      <c r="J1547">
        <v>22.03019905090332</v>
      </c>
      <c r="K1547">
        <v>24.365200000000002</v>
      </c>
      <c r="L1547">
        <v>26.354700000000001</v>
      </c>
      <c r="M1547">
        <v>27.857700000000001</v>
      </c>
      <c r="N1547">
        <v>21.44885</v>
      </c>
    </row>
    <row r="1548" spans="1:14" x14ac:dyDescent="0.35">
      <c r="A1548" s="3">
        <v>4481</v>
      </c>
      <c r="B1548">
        <v>27.482600000000001</v>
      </c>
      <c r="C1548">
        <v>25.572399999999998</v>
      </c>
      <c r="D1548">
        <v>23.9693</v>
      </c>
      <c r="E1548">
        <v>19.79640007019043</v>
      </c>
      <c r="F1548">
        <v>16.0763</v>
      </c>
      <c r="G1548">
        <v>14.144399999999999</v>
      </c>
      <c r="H1548">
        <v>15.456799999999999</v>
      </c>
      <c r="I1548">
        <v>18.788</v>
      </c>
      <c r="J1548">
        <v>22.399599075317383</v>
      </c>
      <c r="K1548">
        <v>24.8017</v>
      </c>
      <c r="L1548">
        <v>26.562200000000001</v>
      </c>
      <c r="M1548">
        <v>27.6068</v>
      </c>
      <c r="N1548">
        <v>21.88804</v>
      </c>
    </row>
    <row r="1549" spans="1:14" x14ac:dyDescent="0.35">
      <c r="A1549" s="3">
        <v>4486</v>
      </c>
      <c r="B1549">
        <v>26.981400000000001</v>
      </c>
      <c r="C1549">
        <v>24.103000000000002</v>
      </c>
      <c r="D1549">
        <v>22.437799999999999</v>
      </c>
      <c r="E1549">
        <v>17.667999267578125</v>
      </c>
      <c r="F1549">
        <v>14.0389</v>
      </c>
      <c r="G1549">
        <v>12.060499999999999</v>
      </c>
      <c r="H1549">
        <v>13.309699999999999</v>
      </c>
      <c r="I1549">
        <v>16.881699999999999</v>
      </c>
      <c r="J1549">
        <v>20.913999557495117</v>
      </c>
      <c r="K1549">
        <v>23.289300000000001</v>
      </c>
      <c r="L1549">
        <v>25.118099999999998</v>
      </c>
      <c r="M1549">
        <v>28.042899999999999</v>
      </c>
      <c r="N1549">
        <v>20.403770000000002</v>
      </c>
    </row>
    <row r="1550" spans="1:14" x14ac:dyDescent="0.35">
      <c r="A1550" s="3">
        <v>4487</v>
      </c>
      <c r="B1550">
        <v>26.7958</v>
      </c>
      <c r="C1550">
        <v>23.627099999999999</v>
      </c>
      <c r="D1550">
        <v>22.3642</v>
      </c>
      <c r="E1550">
        <v>18.132699966430664</v>
      </c>
      <c r="F1550">
        <v>14.238300000000001</v>
      </c>
      <c r="G1550">
        <v>12.1426</v>
      </c>
      <c r="H1550">
        <v>13.492800000000001</v>
      </c>
      <c r="I1550">
        <v>16.9023</v>
      </c>
      <c r="J1550">
        <v>20.931400299072266</v>
      </c>
      <c r="K1550">
        <v>23.191299999999998</v>
      </c>
      <c r="L1550">
        <v>25.0686</v>
      </c>
      <c r="M1550">
        <v>27.5671</v>
      </c>
      <c r="N1550">
        <v>20.371179999999999</v>
      </c>
    </row>
    <row r="1551" spans="1:14" x14ac:dyDescent="0.35">
      <c r="A1551" s="3">
        <v>4488</v>
      </c>
      <c r="B1551">
        <v>27.1585</v>
      </c>
      <c r="C1551">
        <v>24.189499999999999</v>
      </c>
      <c r="D1551">
        <v>22.795200000000001</v>
      </c>
      <c r="E1551">
        <v>17.795900344848633</v>
      </c>
      <c r="F1551">
        <v>14.1488</v>
      </c>
      <c r="G1551">
        <v>12.2646</v>
      </c>
      <c r="H1551">
        <v>13.593</v>
      </c>
      <c r="I1551">
        <v>17.102599999999999</v>
      </c>
      <c r="J1551">
        <v>21.129299163818359</v>
      </c>
      <c r="K1551">
        <v>23.577500000000001</v>
      </c>
      <c r="L1551">
        <v>25.415500000000002</v>
      </c>
      <c r="M1551">
        <v>28.105</v>
      </c>
      <c r="N1551">
        <v>20.606280000000002</v>
      </c>
    </row>
    <row r="1552" spans="1:14" x14ac:dyDescent="0.35">
      <c r="A1552" s="3">
        <v>4490</v>
      </c>
      <c r="B1552">
        <v>27.1997</v>
      </c>
      <c r="C1552">
        <v>24.6389</v>
      </c>
      <c r="D1552">
        <v>22.966699999999999</v>
      </c>
      <c r="E1552">
        <v>18.099899291992188</v>
      </c>
      <c r="F1552">
        <v>14.358499999999999</v>
      </c>
      <c r="G1552">
        <v>12.4221</v>
      </c>
      <c r="H1552">
        <v>13.837999999999999</v>
      </c>
      <c r="I1552">
        <v>17.2864</v>
      </c>
      <c r="J1552">
        <v>21.221500396728516</v>
      </c>
      <c r="K1552">
        <v>23.846599999999999</v>
      </c>
      <c r="L1552">
        <v>25.675799999999999</v>
      </c>
      <c r="M1552">
        <v>28.234999999999999</v>
      </c>
      <c r="N1552">
        <v>20.815760000000001</v>
      </c>
    </row>
    <row r="1553" spans="1:14" x14ac:dyDescent="0.35">
      <c r="A1553" s="3">
        <v>4492</v>
      </c>
      <c r="B1553">
        <v>28.2822</v>
      </c>
      <c r="C1553">
        <v>25.338999999999999</v>
      </c>
      <c r="D1553">
        <v>23.508900000000001</v>
      </c>
      <c r="E1553">
        <v>18.856899261474609</v>
      </c>
      <c r="F1553">
        <v>14.691800000000001</v>
      </c>
      <c r="G1553">
        <v>12.8484</v>
      </c>
      <c r="H1553">
        <v>13.918900000000001</v>
      </c>
      <c r="I1553">
        <v>17.467099999999999</v>
      </c>
      <c r="J1553">
        <v>21.018999099731445</v>
      </c>
      <c r="K1553">
        <v>24.2561</v>
      </c>
      <c r="L1553">
        <v>26.702500000000001</v>
      </c>
      <c r="M1553">
        <v>28.772500000000001</v>
      </c>
      <c r="N1553">
        <v>21.30527</v>
      </c>
    </row>
    <row r="1554" spans="1:14" x14ac:dyDescent="0.35">
      <c r="A1554" s="3">
        <v>4494</v>
      </c>
      <c r="B1554">
        <v>26.895700000000001</v>
      </c>
      <c r="C1554">
        <v>23.833600000000001</v>
      </c>
      <c r="D1554">
        <v>22.3078</v>
      </c>
      <c r="E1554">
        <v>17.996599197387695</v>
      </c>
      <c r="F1554">
        <v>14.1814</v>
      </c>
      <c r="G1554">
        <v>12.0966</v>
      </c>
      <c r="H1554">
        <v>13.2422</v>
      </c>
      <c r="I1554">
        <v>16.759799999999998</v>
      </c>
      <c r="J1554">
        <v>20.71769905090332</v>
      </c>
      <c r="K1554">
        <v>23.020199999999999</v>
      </c>
      <c r="L1554">
        <v>25.265000000000001</v>
      </c>
      <c r="M1554">
        <v>27.660399999999999</v>
      </c>
      <c r="N1554">
        <v>20.331420000000001</v>
      </c>
    </row>
    <row r="1555" spans="1:14" x14ac:dyDescent="0.35">
      <c r="A1555" s="3">
        <v>4496</v>
      </c>
      <c r="B1555">
        <v>26.9344</v>
      </c>
      <c r="C1555">
        <v>23.930299999999999</v>
      </c>
      <c r="D1555">
        <v>22.462499999999999</v>
      </c>
      <c r="E1555">
        <v>17.961399078369141</v>
      </c>
      <c r="F1555">
        <v>14.0502</v>
      </c>
      <c r="G1555">
        <v>12.088699999999999</v>
      </c>
      <c r="H1555">
        <v>13.144600000000001</v>
      </c>
      <c r="I1555">
        <v>16.831</v>
      </c>
      <c r="J1555">
        <v>20.854299545288086</v>
      </c>
      <c r="K1555">
        <v>23.251200000000001</v>
      </c>
      <c r="L1555">
        <v>25.229900000000001</v>
      </c>
      <c r="M1555">
        <v>27.701000000000001</v>
      </c>
      <c r="N1555">
        <v>20.369959999999999</v>
      </c>
    </row>
    <row r="1556" spans="1:14" x14ac:dyDescent="0.35">
      <c r="A1556" s="3">
        <v>4497</v>
      </c>
      <c r="B1556">
        <v>26.976900000000001</v>
      </c>
      <c r="C1556">
        <v>23.911799999999999</v>
      </c>
      <c r="D1556">
        <v>22.471699999999998</v>
      </c>
      <c r="E1556">
        <v>17.896200180053711</v>
      </c>
      <c r="F1556">
        <v>13.9552</v>
      </c>
      <c r="G1556">
        <v>11.969900000000001</v>
      </c>
      <c r="H1556">
        <v>13.203900000000001</v>
      </c>
      <c r="I1556">
        <v>16.805499999999999</v>
      </c>
      <c r="J1556">
        <v>20.860700607299805</v>
      </c>
      <c r="K1556">
        <v>23.228100000000001</v>
      </c>
      <c r="L1556">
        <v>25.2011</v>
      </c>
      <c r="M1556">
        <v>27.984200000000001</v>
      </c>
      <c r="N1556">
        <v>20.3721</v>
      </c>
    </row>
    <row r="1557" spans="1:14" x14ac:dyDescent="0.35">
      <c r="A1557" s="3">
        <v>4498</v>
      </c>
      <c r="B1557">
        <v>26.917000000000002</v>
      </c>
      <c r="C1557">
        <v>23.8965</v>
      </c>
      <c r="D1557">
        <v>22.225300000000001</v>
      </c>
      <c r="E1557">
        <v>17.970199584960938</v>
      </c>
      <c r="F1557">
        <v>14.058400000000001</v>
      </c>
      <c r="G1557">
        <v>12.0215</v>
      </c>
      <c r="H1557">
        <v>13.184699999999999</v>
      </c>
      <c r="I1557">
        <v>16.807099999999998</v>
      </c>
      <c r="J1557">
        <v>20.655899047851563</v>
      </c>
      <c r="K1557">
        <v>22.952200000000001</v>
      </c>
      <c r="L1557">
        <v>25.123799999999999</v>
      </c>
      <c r="M1557">
        <v>27.577100000000002</v>
      </c>
      <c r="N1557">
        <v>20.28247</v>
      </c>
    </row>
    <row r="1558" spans="1:14" x14ac:dyDescent="0.35">
      <c r="A1558" s="3">
        <v>4500</v>
      </c>
      <c r="B1558">
        <v>23.882300000000001</v>
      </c>
      <c r="C1558">
        <v>20.833200000000001</v>
      </c>
      <c r="D1558">
        <v>20.075199999999999</v>
      </c>
      <c r="E1558">
        <v>16.485300064086914</v>
      </c>
      <c r="F1558">
        <v>13.2568</v>
      </c>
      <c r="G1558">
        <v>11.940899999999999</v>
      </c>
      <c r="H1558">
        <v>13.277200000000001</v>
      </c>
      <c r="I1558">
        <v>16.088000000000001</v>
      </c>
      <c r="J1558">
        <v>20.419500350952148</v>
      </c>
      <c r="K1558">
        <v>21.642499999999998</v>
      </c>
      <c r="L1558">
        <v>23.3994</v>
      </c>
      <c r="M1558">
        <v>24.813199999999998</v>
      </c>
      <c r="N1558">
        <v>18.842790000000001</v>
      </c>
    </row>
    <row r="1559" spans="1:14" x14ac:dyDescent="0.35">
      <c r="A1559" s="3">
        <v>4501</v>
      </c>
      <c r="B1559">
        <v>24.489699999999999</v>
      </c>
      <c r="C1559">
        <v>21.4788</v>
      </c>
      <c r="D1559">
        <v>20.548300000000001</v>
      </c>
      <c r="E1559">
        <v>16.75160026550293</v>
      </c>
      <c r="F1559">
        <v>13.3423</v>
      </c>
      <c r="G1559">
        <v>11.978999999999999</v>
      </c>
      <c r="H1559">
        <v>13.3833</v>
      </c>
      <c r="I1559">
        <v>16.450700000000001</v>
      </c>
      <c r="J1559">
        <v>20.825000762939453</v>
      </c>
      <c r="K1559">
        <v>21.854399999999998</v>
      </c>
      <c r="L1559">
        <v>23.690999999999999</v>
      </c>
      <c r="M1559">
        <v>25.0732</v>
      </c>
      <c r="N1559">
        <v>19.155609999999999</v>
      </c>
    </row>
    <row r="1560" spans="1:14" x14ac:dyDescent="0.35">
      <c r="A1560" s="3">
        <v>4502</v>
      </c>
      <c r="B1560">
        <v>23.8599</v>
      </c>
      <c r="C1560">
        <v>21.202500000000001</v>
      </c>
      <c r="D1560">
        <v>20.261399999999998</v>
      </c>
      <c r="E1560">
        <v>16.547700881958008</v>
      </c>
      <c r="F1560">
        <v>13.2934</v>
      </c>
      <c r="G1560">
        <v>11.9489</v>
      </c>
      <c r="H1560">
        <v>13.254</v>
      </c>
      <c r="I1560">
        <v>16.238399999999999</v>
      </c>
      <c r="J1560">
        <v>20.551900863647461</v>
      </c>
      <c r="K1560">
        <v>21.771699999999999</v>
      </c>
      <c r="L1560">
        <v>23.371400000000001</v>
      </c>
      <c r="M1560">
        <v>24.7197</v>
      </c>
      <c r="N1560">
        <v>18.918410000000002</v>
      </c>
    </row>
    <row r="1561" spans="1:14" x14ac:dyDescent="0.35">
      <c r="A1561" s="3">
        <v>4503</v>
      </c>
      <c r="B1561">
        <v>23.8599</v>
      </c>
      <c r="C1561">
        <v>21.202500000000001</v>
      </c>
      <c r="D1561">
        <v>20.261399999999998</v>
      </c>
      <c r="E1561">
        <v>16.547700881958008</v>
      </c>
      <c r="F1561">
        <v>13.2934</v>
      </c>
      <c r="G1561">
        <v>11.9489</v>
      </c>
      <c r="H1561">
        <v>13.254</v>
      </c>
      <c r="I1561">
        <v>16.238399999999999</v>
      </c>
      <c r="J1561">
        <v>20.551900863647461</v>
      </c>
      <c r="K1561">
        <v>21.771699999999999</v>
      </c>
      <c r="L1561">
        <v>23.371400000000001</v>
      </c>
      <c r="M1561">
        <v>24.7197</v>
      </c>
      <c r="N1561">
        <v>18.918410000000002</v>
      </c>
    </row>
    <row r="1562" spans="1:14" x14ac:dyDescent="0.35">
      <c r="A1562" s="3">
        <v>4504</v>
      </c>
      <c r="B1562">
        <v>23.142800000000001</v>
      </c>
      <c r="C1562">
        <v>20.655899999999999</v>
      </c>
      <c r="D1562">
        <v>19.926200000000001</v>
      </c>
      <c r="E1562">
        <v>16.373300552368164</v>
      </c>
      <c r="F1562">
        <v>13.2212</v>
      </c>
      <c r="G1562">
        <v>11.8592</v>
      </c>
      <c r="H1562">
        <v>13.241300000000001</v>
      </c>
      <c r="I1562">
        <v>15.9901</v>
      </c>
      <c r="J1562">
        <v>20.210800170898438</v>
      </c>
      <c r="K1562">
        <v>21.435300000000002</v>
      </c>
      <c r="L1562">
        <v>23.058599999999998</v>
      </c>
      <c r="M1562">
        <v>24.2531</v>
      </c>
      <c r="N1562">
        <v>18.613980000000002</v>
      </c>
    </row>
    <row r="1563" spans="1:14" x14ac:dyDescent="0.35">
      <c r="A1563" s="3">
        <v>4505</v>
      </c>
      <c r="B1563">
        <v>24.585000000000001</v>
      </c>
      <c r="C1563">
        <v>21.7804</v>
      </c>
      <c r="D1563">
        <v>20.810199999999998</v>
      </c>
      <c r="E1563">
        <v>16.950300216674805</v>
      </c>
      <c r="F1563">
        <v>13.3111</v>
      </c>
      <c r="G1563">
        <v>11.9245</v>
      </c>
      <c r="H1563">
        <v>13.442600000000001</v>
      </c>
      <c r="I1563">
        <v>16.482199999999999</v>
      </c>
      <c r="J1563">
        <v>20.890100479125977</v>
      </c>
      <c r="K1563">
        <v>21.700299999999999</v>
      </c>
      <c r="L1563">
        <v>23.6812</v>
      </c>
      <c r="M1563">
        <v>25.0443</v>
      </c>
      <c r="N1563">
        <v>19.216850000000001</v>
      </c>
    </row>
    <row r="1564" spans="1:14" x14ac:dyDescent="0.35">
      <c r="A1564" s="3">
        <v>4506</v>
      </c>
      <c r="B1564">
        <v>24.142099999999999</v>
      </c>
      <c r="C1564">
        <v>21.380700000000001</v>
      </c>
      <c r="D1564">
        <v>20.442</v>
      </c>
      <c r="E1564">
        <v>16.639299392700195</v>
      </c>
      <c r="F1564">
        <v>13.300599999999999</v>
      </c>
      <c r="G1564">
        <v>11.912000000000001</v>
      </c>
      <c r="H1564">
        <v>13.4033</v>
      </c>
      <c r="I1564">
        <v>16.3431</v>
      </c>
      <c r="J1564">
        <v>20.540199279785156</v>
      </c>
      <c r="K1564">
        <v>21.565100000000001</v>
      </c>
      <c r="L1564">
        <v>23.361999999999998</v>
      </c>
      <c r="M1564">
        <v>24.756</v>
      </c>
      <c r="N1564">
        <v>18.982199999999999</v>
      </c>
    </row>
    <row r="1565" spans="1:14" x14ac:dyDescent="0.35">
      <c r="A1565" s="3">
        <v>4507</v>
      </c>
      <c r="B1565">
        <v>25.324300000000001</v>
      </c>
      <c r="C1565">
        <v>22.203399999999998</v>
      </c>
      <c r="D1565">
        <v>21.153400000000001</v>
      </c>
      <c r="E1565">
        <v>17.000900268554688</v>
      </c>
      <c r="F1565">
        <v>13.3292</v>
      </c>
      <c r="G1565">
        <v>11.886699999999999</v>
      </c>
      <c r="H1565">
        <v>13.536799999999999</v>
      </c>
      <c r="I1565">
        <v>16.6785</v>
      </c>
      <c r="J1565">
        <v>21.261499404907227</v>
      </c>
      <c r="K1565">
        <v>22.269300000000001</v>
      </c>
      <c r="L1565">
        <v>24.649699999999999</v>
      </c>
      <c r="M1565">
        <v>25.871200000000002</v>
      </c>
      <c r="N1565">
        <v>19.597069999999999</v>
      </c>
    </row>
    <row r="1566" spans="1:14" x14ac:dyDescent="0.35">
      <c r="A1566" s="3">
        <v>4508</v>
      </c>
      <c r="B1566">
        <v>24.577999999999999</v>
      </c>
      <c r="C1566">
        <v>21.82</v>
      </c>
      <c r="D1566">
        <v>20.782499999999999</v>
      </c>
      <c r="E1566">
        <v>16.936399459838867</v>
      </c>
      <c r="F1566">
        <v>13.363899999999999</v>
      </c>
      <c r="G1566">
        <v>11.9559</v>
      </c>
      <c r="H1566">
        <v>13.4085</v>
      </c>
      <c r="I1566">
        <v>16.488499999999998</v>
      </c>
      <c r="J1566">
        <v>20.973400115966797</v>
      </c>
      <c r="K1566">
        <v>21.8</v>
      </c>
      <c r="L1566">
        <v>23.626000000000001</v>
      </c>
      <c r="M1566">
        <v>25.153700000000001</v>
      </c>
      <c r="N1566">
        <v>19.240570000000002</v>
      </c>
    </row>
    <row r="1567" spans="1:14" x14ac:dyDescent="0.35">
      <c r="A1567" s="3">
        <v>4509</v>
      </c>
      <c r="B1567">
        <v>25.0791</v>
      </c>
      <c r="C1567">
        <v>21.974299999999999</v>
      </c>
      <c r="D1567">
        <v>21.261600000000001</v>
      </c>
      <c r="E1567">
        <v>17.059099197387695</v>
      </c>
      <c r="F1567">
        <v>13.3687</v>
      </c>
      <c r="G1567">
        <v>11.959300000000001</v>
      </c>
      <c r="H1567">
        <v>13.4282</v>
      </c>
      <c r="I1567">
        <v>16.456900000000001</v>
      </c>
      <c r="J1567">
        <v>21.017499923706055</v>
      </c>
      <c r="K1567">
        <v>22.004999999999999</v>
      </c>
      <c r="L1567">
        <v>24.048500000000001</v>
      </c>
      <c r="M1567">
        <v>25.501300000000001</v>
      </c>
      <c r="N1567">
        <v>19.429960000000001</v>
      </c>
    </row>
    <row r="1568" spans="1:14" x14ac:dyDescent="0.35">
      <c r="A1568" s="3">
        <v>4510</v>
      </c>
      <c r="B1568">
        <v>23.860399999999998</v>
      </c>
      <c r="C1568">
        <v>20.978400000000001</v>
      </c>
      <c r="D1568">
        <v>20.3337</v>
      </c>
      <c r="E1568">
        <v>16.584800720214844</v>
      </c>
      <c r="F1568">
        <v>13.3146</v>
      </c>
      <c r="G1568">
        <v>11.8194</v>
      </c>
      <c r="H1568">
        <v>13.3597</v>
      </c>
      <c r="I1568">
        <v>16.225300000000001</v>
      </c>
      <c r="J1568">
        <v>20.263799667358398</v>
      </c>
      <c r="K1568">
        <v>21.3825</v>
      </c>
      <c r="L1568">
        <v>23.2316</v>
      </c>
      <c r="M1568">
        <v>24.273099999999999</v>
      </c>
      <c r="N1568">
        <v>18.80227</v>
      </c>
    </row>
    <row r="1569" spans="1:14" x14ac:dyDescent="0.35">
      <c r="A1569" s="3">
        <v>4511</v>
      </c>
      <c r="B1569">
        <v>24.677499999999998</v>
      </c>
      <c r="C1569">
        <v>21.8155</v>
      </c>
      <c r="D1569">
        <v>20.913699999999999</v>
      </c>
      <c r="E1569">
        <v>16.851299285888672</v>
      </c>
      <c r="F1569">
        <v>13.2783</v>
      </c>
      <c r="G1569">
        <v>11.908899999999999</v>
      </c>
      <c r="H1569">
        <v>13.5062</v>
      </c>
      <c r="I1569">
        <v>16.5337</v>
      </c>
      <c r="J1569">
        <v>20.826099395751953</v>
      </c>
      <c r="K1569">
        <v>21.960599999999999</v>
      </c>
      <c r="L1569">
        <v>24.257100000000001</v>
      </c>
      <c r="M1569">
        <v>25.1877</v>
      </c>
      <c r="N1569">
        <v>19.309719999999999</v>
      </c>
    </row>
    <row r="1570" spans="1:14" x14ac:dyDescent="0.35">
      <c r="A1570" s="3">
        <v>4512</v>
      </c>
      <c r="B1570">
        <v>22.651199999999999</v>
      </c>
      <c r="C1570">
        <v>20.159199999999998</v>
      </c>
      <c r="D1570">
        <v>19.552900000000001</v>
      </c>
      <c r="E1570">
        <v>16.057699203491211</v>
      </c>
      <c r="F1570">
        <v>13.1652</v>
      </c>
      <c r="G1570">
        <v>11.5829</v>
      </c>
      <c r="H1570">
        <v>13.036</v>
      </c>
      <c r="I1570">
        <v>15.8786</v>
      </c>
      <c r="J1570">
        <v>19.897499084472656</v>
      </c>
      <c r="K1570">
        <v>20.977399999999999</v>
      </c>
      <c r="L1570">
        <v>22.619599999999998</v>
      </c>
      <c r="M1570">
        <v>23.697700000000001</v>
      </c>
      <c r="N1570">
        <v>18.27299</v>
      </c>
    </row>
    <row r="1571" spans="1:14" x14ac:dyDescent="0.35">
      <c r="A1571" s="3">
        <v>4514</v>
      </c>
      <c r="B1571">
        <v>22.368200000000002</v>
      </c>
      <c r="C1571">
        <v>19.976700000000001</v>
      </c>
      <c r="D1571">
        <v>19.089400000000001</v>
      </c>
      <c r="E1571">
        <v>15.668299674987793</v>
      </c>
      <c r="F1571">
        <v>12.9115</v>
      </c>
      <c r="G1571">
        <v>11.523899999999999</v>
      </c>
      <c r="H1571">
        <v>12.9412</v>
      </c>
      <c r="I1571">
        <v>15.8611</v>
      </c>
      <c r="J1571">
        <v>19.816799163818359</v>
      </c>
      <c r="K1571">
        <v>20.802199999999999</v>
      </c>
      <c r="L1571">
        <v>22.4026</v>
      </c>
      <c r="M1571">
        <v>23.5122</v>
      </c>
      <c r="N1571">
        <v>18.072839999999999</v>
      </c>
    </row>
    <row r="1572" spans="1:14" x14ac:dyDescent="0.35">
      <c r="A1572" s="3">
        <v>4515</v>
      </c>
      <c r="B1572">
        <v>23.3004</v>
      </c>
      <c r="C1572">
        <v>20.496500000000001</v>
      </c>
      <c r="D1572">
        <v>19.751999999999999</v>
      </c>
      <c r="E1572">
        <v>16.051599502563477</v>
      </c>
      <c r="F1572">
        <v>13.239599999999999</v>
      </c>
      <c r="G1572">
        <v>11.8546</v>
      </c>
      <c r="H1572">
        <v>13.1922</v>
      </c>
      <c r="I1572">
        <v>16.064699999999998</v>
      </c>
      <c r="J1572">
        <v>20.088800430297852</v>
      </c>
      <c r="K1572">
        <v>21.227499999999999</v>
      </c>
      <c r="L1572">
        <v>22.845400000000001</v>
      </c>
      <c r="M1572">
        <v>24.126000000000001</v>
      </c>
      <c r="N1572">
        <v>18.519939999999998</v>
      </c>
    </row>
    <row r="1573" spans="1:14" x14ac:dyDescent="0.35">
      <c r="A1573" s="3">
        <v>4516</v>
      </c>
      <c r="B1573">
        <v>23.433399999999999</v>
      </c>
      <c r="C1573">
        <v>20.808</v>
      </c>
      <c r="D1573">
        <v>20.088799999999999</v>
      </c>
      <c r="E1573">
        <v>16.354999542236328</v>
      </c>
      <c r="F1573">
        <v>13.2522</v>
      </c>
      <c r="G1573">
        <v>11.7645</v>
      </c>
      <c r="H1573">
        <v>13.273400000000001</v>
      </c>
      <c r="I1573">
        <v>16.079699999999999</v>
      </c>
      <c r="J1573">
        <v>20.239400863647461</v>
      </c>
      <c r="K1573">
        <v>21.2638</v>
      </c>
      <c r="L1573">
        <v>23.144100000000002</v>
      </c>
      <c r="M1573">
        <v>24.133400000000002</v>
      </c>
      <c r="N1573">
        <v>18.652979999999999</v>
      </c>
    </row>
    <row r="1574" spans="1:14" x14ac:dyDescent="0.35">
      <c r="A1574" s="3">
        <v>4517</v>
      </c>
      <c r="B1574">
        <v>23.141300000000001</v>
      </c>
      <c r="C1574">
        <v>20.6998</v>
      </c>
      <c r="D1574">
        <v>19.866099999999999</v>
      </c>
      <c r="E1574">
        <v>16.248899459838867</v>
      </c>
      <c r="F1574">
        <v>13.171900000000001</v>
      </c>
      <c r="G1574">
        <v>11.7067</v>
      </c>
      <c r="H1574">
        <v>13.223100000000001</v>
      </c>
      <c r="I1574">
        <v>16.0336</v>
      </c>
      <c r="J1574">
        <v>20.13279914855957</v>
      </c>
      <c r="K1574">
        <v>21.143000000000001</v>
      </c>
      <c r="L1574">
        <v>23.002500000000001</v>
      </c>
      <c r="M1574">
        <v>24.027100000000001</v>
      </c>
      <c r="N1574">
        <v>18.533069999999999</v>
      </c>
    </row>
    <row r="1575" spans="1:14" x14ac:dyDescent="0.35">
      <c r="A1575" s="3">
        <v>4518</v>
      </c>
      <c r="B1575">
        <v>22.571400000000001</v>
      </c>
      <c r="C1575">
        <v>20.069400000000002</v>
      </c>
      <c r="D1575">
        <v>19.222999999999999</v>
      </c>
      <c r="E1575">
        <v>15.991999626159668</v>
      </c>
      <c r="F1575">
        <v>12.991199999999999</v>
      </c>
      <c r="G1575">
        <v>11.591900000000001</v>
      </c>
      <c r="H1575">
        <v>13.138999999999999</v>
      </c>
      <c r="I1575">
        <v>15.8088</v>
      </c>
      <c r="J1575">
        <v>19.875099182128906</v>
      </c>
      <c r="K1575">
        <v>20.907399999999999</v>
      </c>
      <c r="L1575">
        <v>22.4194</v>
      </c>
      <c r="M1575">
        <v>23.5869</v>
      </c>
      <c r="N1575">
        <v>18.181290000000001</v>
      </c>
    </row>
    <row r="1576" spans="1:14" x14ac:dyDescent="0.35">
      <c r="A1576" s="3">
        <v>4519</v>
      </c>
      <c r="B1576">
        <v>24.011700000000001</v>
      </c>
      <c r="C1576">
        <v>21.3188</v>
      </c>
      <c r="D1576">
        <v>20.191600000000001</v>
      </c>
      <c r="E1576">
        <v>16.436300277709961</v>
      </c>
      <c r="F1576">
        <v>13.207700000000001</v>
      </c>
      <c r="G1576">
        <v>11.844900000000001</v>
      </c>
      <c r="H1576">
        <v>13.3339</v>
      </c>
      <c r="I1576">
        <v>16.260200000000001</v>
      </c>
      <c r="J1576">
        <v>20.670999526977539</v>
      </c>
      <c r="K1576">
        <v>21.6615</v>
      </c>
      <c r="L1576">
        <v>23.5641</v>
      </c>
      <c r="M1576">
        <v>24.825600000000001</v>
      </c>
      <c r="N1576">
        <v>18.943940000000001</v>
      </c>
    </row>
    <row r="1577" spans="1:14" x14ac:dyDescent="0.35">
      <c r="A1577" s="3">
        <v>4520</v>
      </c>
      <c r="B1577">
        <v>22.679200000000002</v>
      </c>
      <c r="C1577">
        <v>20.04</v>
      </c>
      <c r="D1577">
        <v>19.278500000000001</v>
      </c>
      <c r="E1577">
        <v>15.973899841308594</v>
      </c>
      <c r="F1577">
        <v>13.025399999999999</v>
      </c>
      <c r="G1577">
        <v>11.669700000000001</v>
      </c>
      <c r="H1577">
        <v>13.122999999999999</v>
      </c>
      <c r="I1577">
        <v>15.835699999999999</v>
      </c>
      <c r="J1577">
        <v>19.800899505615234</v>
      </c>
      <c r="K1577">
        <v>20.831099999999999</v>
      </c>
      <c r="L1577">
        <v>22.256799999999998</v>
      </c>
      <c r="M1577">
        <v>23.680299999999999</v>
      </c>
      <c r="N1577">
        <v>18.182870000000001</v>
      </c>
    </row>
    <row r="1578" spans="1:14" x14ac:dyDescent="0.35">
      <c r="A1578" s="3">
        <v>4521</v>
      </c>
      <c r="B1578">
        <v>22.624099999999999</v>
      </c>
      <c r="C1578">
        <v>19.908200000000001</v>
      </c>
      <c r="D1578">
        <v>19.2621</v>
      </c>
      <c r="E1578">
        <v>16.031299591064453</v>
      </c>
      <c r="F1578">
        <v>13.1058</v>
      </c>
      <c r="G1578">
        <v>11.724399999999999</v>
      </c>
      <c r="H1578">
        <v>13.1181</v>
      </c>
      <c r="I1578">
        <v>15.931100000000001</v>
      </c>
      <c r="J1578">
        <v>19.770700454711914</v>
      </c>
      <c r="K1578">
        <v>20.879899999999999</v>
      </c>
      <c r="L1578">
        <v>22.373100000000001</v>
      </c>
      <c r="M1578">
        <v>23.47</v>
      </c>
      <c r="N1578">
        <v>18.183229999999998</v>
      </c>
    </row>
    <row r="1579" spans="1:14" x14ac:dyDescent="0.35">
      <c r="A1579" s="3">
        <v>4550</v>
      </c>
      <c r="B1579">
        <v>23.2743</v>
      </c>
      <c r="C1579">
        <v>20.933</v>
      </c>
      <c r="D1579">
        <v>19.834299999999999</v>
      </c>
      <c r="E1579">
        <v>16.15880012512207</v>
      </c>
      <c r="F1579">
        <v>13.228</v>
      </c>
      <c r="G1579">
        <v>11.8452</v>
      </c>
      <c r="H1579">
        <v>13.296099999999999</v>
      </c>
      <c r="I1579">
        <v>16.0228</v>
      </c>
      <c r="J1579">
        <v>20.164899826049805</v>
      </c>
      <c r="K1579">
        <v>21.202000000000002</v>
      </c>
      <c r="L1579">
        <v>23.075199999999999</v>
      </c>
      <c r="M1579">
        <v>24.2288</v>
      </c>
      <c r="N1579">
        <v>18.60528</v>
      </c>
    </row>
    <row r="1580" spans="1:14" x14ac:dyDescent="0.35">
      <c r="A1580" s="3">
        <v>4551</v>
      </c>
      <c r="B1580">
        <v>24.859500000000001</v>
      </c>
      <c r="C1580">
        <v>22.314900000000002</v>
      </c>
      <c r="D1580">
        <v>20.789400000000001</v>
      </c>
      <c r="E1580">
        <v>16.744499206542969</v>
      </c>
      <c r="F1580">
        <v>13.304399999999999</v>
      </c>
      <c r="G1580">
        <v>11.917299999999999</v>
      </c>
      <c r="H1580">
        <v>13.454000000000001</v>
      </c>
      <c r="I1580">
        <v>16.533799999999999</v>
      </c>
      <c r="J1580">
        <v>21.114400863647461</v>
      </c>
      <c r="K1580">
        <v>21.967700000000001</v>
      </c>
      <c r="L1580">
        <v>23.9252</v>
      </c>
      <c r="M1580">
        <v>25.375399999999999</v>
      </c>
      <c r="N1580">
        <v>19.35838</v>
      </c>
    </row>
    <row r="1581" spans="1:14" x14ac:dyDescent="0.35">
      <c r="A1581" s="3">
        <v>4552</v>
      </c>
      <c r="B1581">
        <v>22.493200000000002</v>
      </c>
      <c r="C1581">
        <v>20.095099999999999</v>
      </c>
      <c r="D1581">
        <v>19.536000000000001</v>
      </c>
      <c r="E1581">
        <v>16.00830078125</v>
      </c>
      <c r="F1581">
        <v>13.169499999999999</v>
      </c>
      <c r="G1581">
        <v>11.762499999999999</v>
      </c>
      <c r="H1581">
        <v>13.0722</v>
      </c>
      <c r="I1581">
        <v>15.7851</v>
      </c>
      <c r="J1581">
        <v>19.816999435424805</v>
      </c>
      <c r="K1581">
        <v>20.801600000000001</v>
      </c>
      <c r="L1581">
        <v>22.3888</v>
      </c>
      <c r="M1581">
        <v>23.692299999999999</v>
      </c>
      <c r="N1581">
        <v>18.21847</v>
      </c>
    </row>
    <row r="1582" spans="1:14" x14ac:dyDescent="0.35">
      <c r="A1582" s="3">
        <v>4553</v>
      </c>
      <c r="B1582">
        <v>23.397400000000001</v>
      </c>
      <c r="C1582">
        <v>20.944900000000001</v>
      </c>
      <c r="D1582">
        <v>19.8657</v>
      </c>
      <c r="E1582">
        <v>16.259899139404297</v>
      </c>
      <c r="F1582">
        <v>13.2448</v>
      </c>
      <c r="G1582">
        <v>11.897600000000001</v>
      </c>
      <c r="H1582">
        <v>13.3818</v>
      </c>
      <c r="I1582">
        <v>16.040400000000002</v>
      </c>
      <c r="J1582">
        <v>20.282199859619141</v>
      </c>
      <c r="K1582">
        <v>21.311900000000001</v>
      </c>
      <c r="L1582">
        <v>23.037299999999998</v>
      </c>
      <c r="M1582">
        <v>24.381399999999999</v>
      </c>
      <c r="N1582">
        <v>18.670439999999999</v>
      </c>
    </row>
    <row r="1583" spans="1:14" x14ac:dyDescent="0.35">
      <c r="A1583" s="3">
        <v>4554</v>
      </c>
      <c r="B1583">
        <v>22.707699999999999</v>
      </c>
      <c r="C1583">
        <v>20.475200000000001</v>
      </c>
      <c r="D1583">
        <v>19.552399999999999</v>
      </c>
      <c r="E1583">
        <v>16.138999938964844</v>
      </c>
      <c r="F1583">
        <v>13.2242</v>
      </c>
      <c r="G1583">
        <v>11.835100000000001</v>
      </c>
      <c r="H1583">
        <v>13.2842</v>
      </c>
      <c r="I1583">
        <v>15.944800000000001</v>
      </c>
      <c r="J1583">
        <v>19.966100692749023</v>
      </c>
      <c r="K1583">
        <v>20.847300000000001</v>
      </c>
      <c r="L1583">
        <v>22.5716</v>
      </c>
      <c r="M1583">
        <v>23.870699999999999</v>
      </c>
      <c r="N1583">
        <v>18.368189999999998</v>
      </c>
    </row>
    <row r="1584" spans="1:14" x14ac:dyDescent="0.35">
      <c r="A1584" s="3">
        <v>4555</v>
      </c>
      <c r="B1584">
        <v>22.842199999999998</v>
      </c>
      <c r="C1584">
        <v>20.6496</v>
      </c>
      <c r="D1584">
        <v>19.617599999999999</v>
      </c>
      <c r="E1584">
        <v>16.151300430297852</v>
      </c>
      <c r="F1584">
        <v>13.193300000000001</v>
      </c>
      <c r="G1584">
        <v>11.8795</v>
      </c>
      <c r="H1584">
        <v>13.404400000000001</v>
      </c>
      <c r="I1584">
        <v>15.879799999999999</v>
      </c>
      <c r="J1584">
        <v>19.980499267578125</v>
      </c>
      <c r="K1584">
        <v>20.914200000000001</v>
      </c>
      <c r="L1584">
        <v>22.575199999999999</v>
      </c>
      <c r="M1584">
        <v>23.834499999999998</v>
      </c>
      <c r="N1584">
        <v>18.41018</v>
      </c>
    </row>
    <row r="1585" spans="1:14" x14ac:dyDescent="0.35">
      <c r="A1585" s="3">
        <v>4556</v>
      </c>
      <c r="B1585">
        <v>24.250800000000002</v>
      </c>
      <c r="C1585">
        <v>21.655200000000001</v>
      </c>
      <c r="D1585">
        <v>20.3538</v>
      </c>
      <c r="E1585">
        <v>16.422100067138672</v>
      </c>
      <c r="F1585">
        <v>13.2242</v>
      </c>
      <c r="G1585">
        <v>11.9199</v>
      </c>
      <c r="H1585">
        <v>13.488200000000001</v>
      </c>
      <c r="I1585">
        <v>16.2944</v>
      </c>
      <c r="J1585">
        <v>20.768600463867188</v>
      </c>
      <c r="K1585">
        <v>21.738700000000001</v>
      </c>
      <c r="L1585">
        <v>23.4968</v>
      </c>
      <c r="M1585">
        <v>25.045400000000001</v>
      </c>
      <c r="N1585">
        <v>19.054839999999999</v>
      </c>
    </row>
    <row r="1586" spans="1:14" x14ac:dyDescent="0.35">
      <c r="A1586" s="3">
        <v>4557</v>
      </c>
      <c r="B1586">
        <v>24.988900000000001</v>
      </c>
      <c r="C1586">
        <v>22.1036</v>
      </c>
      <c r="D1586">
        <v>20.9636</v>
      </c>
      <c r="E1586">
        <v>16.765499114990234</v>
      </c>
      <c r="F1586">
        <v>13.2356</v>
      </c>
      <c r="G1586">
        <v>11.8192</v>
      </c>
      <c r="H1586">
        <v>13.467599999999999</v>
      </c>
      <c r="I1586">
        <v>16.5063</v>
      </c>
      <c r="J1586">
        <v>21.046499252319336</v>
      </c>
      <c r="K1586">
        <v>22.023700000000002</v>
      </c>
      <c r="L1586">
        <v>24.046600000000002</v>
      </c>
      <c r="M1586">
        <v>25.547000000000001</v>
      </c>
      <c r="N1586">
        <v>19.376169999999998</v>
      </c>
    </row>
    <row r="1587" spans="1:14" x14ac:dyDescent="0.35">
      <c r="A1587" s="3">
        <v>4558</v>
      </c>
      <c r="B1587">
        <v>24.959900000000001</v>
      </c>
      <c r="C1587">
        <v>22.167100000000001</v>
      </c>
      <c r="D1587">
        <v>21.179099999999998</v>
      </c>
      <c r="E1587">
        <v>16.850400924682617</v>
      </c>
      <c r="F1587">
        <v>13.260999999999999</v>
      </c>
      <c r="G1587">
        <v>11.855399999999999</v>
      </c>
      <c r="H1587">
        <v>13.5261</v>
      </c>
      <c r="I1587">
        <v>16.635200000000001</v>
      </c>
      <c r="J1587">
        <v>21.091499328613281</v>
      </c>
      <c r="K1587">
        <v>22.132899999999999</v>
      </c>
      <c r="L1587">
        <v>24.4438</v>
      </c>
      <c r="M1587">
        <v>25.759699999999999</v>
      </c>
      <c r="N1587">
        <v>19.488510000000002</v>
      </c>
    </row>
    <row r="1588" spans="1:14" x14ac:dyDescent="0.35">
      <c r="A1588" s="3">
        <v>4559</v>
      </c>
      <c r="B1588">
        <v>23.544599999999999</v>
      </c>
      <c r="C1588">
        <v>21.167400000000001</v>
      </c>
      <c r="D1588">
        <v>20.032699999999998</v>
      </c>
      <c r="E1588">
        <v>16.386800765991211</v>
      </c>
      <c r="F1588">
        <v>13.311400000000001</v>
      </c>
      <c r="G1588">
        <v>11.9024</v>
      </c>
      <c r="H1588">
        <v>13.475</v>
      </c>
      <c r="I1588">
        <v>16.1569</v>
      </c>
      <c r="J1588">
        <v>20.387800216674805</v>
      </c>
      <c r="K1588">
        <v>21.4514</v>
      </c>
      <c r="L1588">
        <v>23.226099999999999</v>
      </c>
      <c r="M1588">
        <v>24.5062</v>
      </c>
      <c r="N1588">
        <v>18.795719999999999</v>
      </c>
    </row>
    <row r="1589" spans="1:14" x14ac:dyDescent="0.35">
      <c r="A1589" s="3">
        <v>4560</v>
      </c>
      <c r="B1589">
        <v>23.144500000000001</v>
      </c>
      <c r="C1589">
        <v>20.926400000000001</v>
      </c>
      <c r="D1589">
        <v>19.825700000000001</v>
      </c>
      <c r="E1589">
        <v>16.348899841308594</v>
      </c>
      <c r="F1589">
        <v>13.325200000000001</v>
      </c>
      <c r="G1589">
        <v>11.966799999999999</v>
      </c>
      <c r="H1589">
        <v>13.4719</v>
      </c>
      <c r="I1589">
        <v>15.9994</v>
      </c>
      <c r="J1589">
        <v>20.128499984741211</v>
      </c>
      <c r="K1589">
        <v>21.028400000000001</v>
      </c>
      <c r="L1589">
        <v>22.8294</v>
      </c>
      <c r="M1589">
        <v>24.090199999999999</v>
      </c>
      <c r="N1589">
        <v>18.590440000000001</v>
      </c>
    </row>
    <row r="1590" spans="1:14" x14ac:dyDescent="0.35">
      <c r="A1590" s="3">
        <v>4561</v>
      </c>
      <c r="B1590">
        <v>23.763200000000001</v>
      </c>
      <c r="C1590">
        <v>21.448899999999998</v>
      </c>
      <c r="D1590">
        <v>20.21</v>
      </c>
      <c r="E1590">
        <v>16.391000747680664</v>
      </c>
      <c r="F1590">
        <v>13.331300000000001</v>
      </c>
      <c r="G1590">
        <v>12.042299999999999</v>
      </c>
      <c r="H1590">
        <v>13.5816</v>
      </c>
      <c r="I1590">
        <v>16.310099999999998</v>
      </c>
      <c r="J1590">
        <v>20.588499069213867</v>
      </c>
      <c r="K1590">
        <v>21.466999999999999</v>
      </c>
      <c r="L1590">
        <v>23.383900000000001</v>
      </c>
      <c r="M1590">
        <v>24.5427</v>
      </c>
      <c r="N1590">
        <v>18.921710000000001</v>
      </c>
    </row>
    <row r="1591" spans="1:14" x14ac:dyDescent="0.35">
      <c r="A1591" s="3">
        <v>4562</v>
      </c>
      <c r="B1591">
        <v>23.480399999999999</v>
      </c>
      <c r="C1591">
        <v>21.256599999999999</v>
      </c>
      <c r="D1591">
        <v>20.052600000000002</v>
      </c>
      <c r="E1591">
        <v>16.400800704956055</v>
      </c>
      <c r="F1591">
        <v>13.4091</v>
      </c>
      <c r="G1591">
        <v>12.0953</v>
      </c>
      <c r="H1591">
        <v>13.513999999999999</v>
      </c>
      <c r="I1591">
        <v>16.198699999999999</v>
      </c>
      <c r="J1591">
        <v>20.312000274658203</v>
      </c>
      <c r="K1591">
        <v>21.206600000000002</v>
      </c>
      <c r="L1591">
        <v>23.181999999999999</v>
      </c>
      <c r="M1591">
        <v>24.228200000000001</v>
      </c>
      <c r="N1591">
        <v>18.778020000000001</v>
      </c>
    </row>
    <row r="1592" spans="1:14" x14ac:dyDescent="0.35">
      <c r="A1592" s="3">
        <v>4563</v>
      </c>
      <c r="B1592">
        <v>23.465199999999999</v>
      </c>
      <c r="C1592">
        <v>21.1616</v>
      </c>
      <c r="D1592">
        <v>20.060300000000002</v>
      </c>
      <c r="E1592">
        <v>16.596099853515625</v>
      </c>
      <c r="F1592">
        <v>13.5481</v>
      </c>
      <c r="G1592">
        <v>12.119300000000001</v>
      </c>
      <c r="H1592">
        <v>13.558299999999999</v>
      </c>
      <c r="I1592">
        <v>16.104399999999998</v>
      </c>
      <c r="J1592">
        <v>20.186700820922852</v>
      </c>
      <c r="K1592">
        <v>21.188600000000001</v>
      </c>
      <c r="L1592">
        <v>23.014700000000001</v>
      </c>
      <c r="M1592">
        <v>24.237200000000001</v>
      </c>
      <c r="N1592">
        <v>18.770040000000002</v>
      </c>
    </row>
    <row r="1593" spans="1:14" x14ac:dyDescent="0.35">
      <c r="A1593" s="3">
        <v>4564</v>
      </c>
      <c r="B1593">
        <v>25.010899999999999</v>
      </c>
      <c r="C1593">
        <v>22.304400000000001</v>
      </c>
      <c r="D1593">
        <v>21.243099999999998</v>
      </c>
      <c r="E1593">
        <v>16.906000137329102</v>
      </c>
      <c r="F1593">
        <v>13.3073</v>
      </c>
      <c r="G1593">
        <v>11.8583</v>
      </c>
      <c r="H1593">
        <v>13.557600000000001</v>
      </c>
      <c r="I1593">
        <v>16.6281</v>
      </c>
      <c r="J1593">
        <v>21.158199310302734</v>
      </c>
      <c r="K1593">
        <v>22.159700000000001</v>
      </c>
      <c r="L1593">
        <v>24.6372</v>
      </c>
      <c r="M1593">
        <v>25.878699999999998</v>
      </c>
      <c r="N1593">
        <v>19.554120000000001</v>
      </c>
    </row>
    <row r="1594" spans="1:14" x14ac:dyDescent="0.35">
      <c r="A1594" s="3">
        <v>4565</v>
      </c>
      <c r="B1594">
        <v>24.064399999999999</v>
      </c>
      <c r="C1594">
        <v>21.7972</v>
      </c>
      <c r="D1594">
        <v>20.660699999999999</v>
      </c>
      <c r="E1594">
        <v>16.783300399780273</v>
      </c>
      <c r="F1594">
        <v>13.512499999999999</v>
      </c>
      <c r="G1594">
        <v>11.984999999999999</v>
      </c>
      <c r="H1594">
        <v>13.6737</v>
      </c>
      <c r="I1594">
        <v>16.680499999999999</v>
      </c>
      <c r="J1594">
        <v>20.778299331665039</v>
      </c>
      <c r="K1594">
        <v>21.814399999999999</v>
      </c>
      <c r="L1594">
        <v>23.8735</v>
      </c>
      <c r="M1594">
        <v>25.124400000000001</v>
      </c>
      <c r="N1594">
        <v>19.22899</v>
      </c>
    </row>
    <row r="1595" spans="1:14" x14ac:dyDescent="0.35">
      <c r="A1595" s="3">
        <v>4566</v>
      </c>
      <c r="B1595">
        <v>24.781099999999999</v>
      </c>
      <c r="C1595">
        <v>22.0763</v>
      </c>
      <c r="D1595">
        <v>21.030100000000001</v>
      </c>
      <c r="E1595">
        <v>16.885000228881836</v>
      </c>
      <c r="F1595">
        <v>13.581899999999999</v>
      </c>
      <c r="G1595">
        <v>12.0472</v>
      </c>
      <c r="H1595">
        <v>13.7669</v>
      </c>
      <c r="I1595">
        <v>16.666</v>
      </c>
      <c r="J1595">
        <v>21.115400314331055</v>
      </c>
      <c r="K1595">
        <v>21.862300000000001</v>
      </c>
      <c r="L1595">
        <v>24.180900000000001</v>
      </c>
      <c r="M1595">
        <v>25.517700000000001</v>
      </c>
      <c r="N1595">
        <v>19.459230000000002</v>
      </c>
    </row>
    <row r="1596" spans="1:14" x14ac:dyDescent="0.35">
      <c r="A1596" s="3">
        <v>4567</v>
      </c>
      <c r="B1596">
        <v>25.367699999999999</v>
      </c>
      <c r="C1596">
        <v>22.505199999999999</v>
      </c>
      <c r="D1596">
        <v>21.428100000000001</v>
      </c>
      <c r="E1596">
        <v>17.134799957275391</v>
      </c>
      <c r="F1596">
        <v>13.6259</v>
      </c>
      <c r="G1596">
        <v>12.117100000000001</v>
      </c>
      <c r="H1596">
        <v>13.875</v>
      </c>
      <c r="I1596">
        <v>16.8719</v>
      </c>
      <c r="J1596">
        <v>21.309799194335938</v>
      </c>
      <c r="K1596">
        <v>22.4084</v>
      </c>
      <c r="L1596">
        <v>25.012599999999999</v>
      </c>
      <c r="M1596">
        <v>26.291399999999999</v>
      </c>
      <c r="N1596">
        <v>19.828990000000001</v>
      </c>
    </row>
    <row r="1597" spans="1:14" x14ac:dyDescent="0.35">
      <c r="A1597" s="3">
        <v>4568</v>
      </c>
      <c r="B1597">
        <v>23.196200000000001</v>
      </c>
      <c r="C1597">
        <v>20.9055</v>
      </c>
      <c r="D1597">
        <v>19.725200000000001</v>
      </c>
      <c r="E1597">
        <v>16.591400146484375</v>
      </c>
      <c r="F1597">
        <v>13.509499999999999</v>
      </c>
      <c r="G1597">
        <v>12.0763</v>
      </c>
      <c r="H1597">
        <v>13.5623</v>
      </c>
      <c r="I1597">
        <v>16.1448</v>
      </c>
      <c r="J1597">
        <v>20.022499084472656</v>
      </c>
      <c r="K1597">
        <v>21.142800000000001</v>
      </c>
      <c r="L1597">
        <v>22.988099999999999</v>
      </c>
      <c r="M1597">
        <v>24.040400000000002</v>
      </c>
      <c r="N1597">
        <v>18.658750000000001</v>
      </c>
    </row>
    <row r="1598" spans="1:14" x14ac:dyDescent="0.35">
      <c r="A1598" s="3">
        <v>4569</v>
      </c>
      <c r="B1598">
        <v>23.5793</v>
      </c>
      <c r="C1598">
        <v>21.178000000000001</v>
      </c>
      <c r="D1598">
        <v>19.964099999999998</v>
      </c>
      <c r="E1598">
        <v>16.694599151611328</v>
      </c>
      <c r="F1598">
        <v>13.542400000000001</v>
      </c>
      <c r="G1598">
        <v>12.0571</v>
      </c>
      <c r="H1598">
        <v>13.551500000000001</v>
      </c>
      <c r="I1598">
        <v>16.1829</v>
      </c>
      <c r="J1598">
        <v>20.089300155639648</v>
      </c>
      <c r="K1598">
        <v>21.337</v>
      </c>
      <c r="L1598">
        <v>23.273199999999999</v>
      </c>
      <c r="M1598">
        <v>24.403500000000001</v>
      </c>
      <c r="N1598">
        <v>18.821079999999998</v>
      </c>
    </row>
    <row r="1599" spans="1:14" x14ac:dyDescent="0.35">
      <c r="A1599" s="3">
        <v>4570</v>
      </c>
      <c r="B1599">
        <v>23.7027</v>
      </c>
      <c r="C1599">
        <v>20.966899999999999</v>
      </c>
      <c r="D1599">
        <v>20.026</v>
      </c>
      <c r="E1599">
        <v>16.835500717163086</v>
      </c>
      <c r="F1599">
        <v>13.7096</v>
      </c>
      <c r="G1599">
        <v>12.3779</v>
      </c>
      <c r="H1599">
        <v>13.7225</v>
      </c>
      <c r="I1599">
        <v>16.297599999999999</v>
      </c>
      <c r="J1599">
        <v>20.133699417114258</v>
      </c>
      <c r="K1599">
        <v>21.3674</v>
      </c>
      <c r="L1599">
        <v>23.2151</v>
      </c>
      <c r="M1599">
        <v>24.626999999999999</v>
      </c>
      <c r="N1599">
        <v>18.91516</v>
      </c>
    </row>
    <row r="1600" spans="1:14" x14ac:dyDescent="0.35">
      <c r="A1600" s="3">
        <v>4571</v>
      </c>
      <c r="B1600">
        <v>23.552499999999998</v>
      </c>
      <c r="C1600">
        <v>21.205300000000001</v>
      </c>
      <c r="D1600">
        <v>19.9222</v>
      </c>
      <c r="E1600">
        <v>16.670000076293945</v>
      </c>
      <c r="F1600">
        <v>13.6111</v>
      </c>
      <c r="G1600">
        <v>12.193899999999999</v>
      </c>
      <c r="H1600">
        <v>13.6732</v>
      </c>
      <c r="I1600">
        <v>16.315799999999999</v>
      </c>
      <c r="J1600">
        <v>20.360500335693359</v>
      </c>
      <c r="K1600">
        <v>21.414000000000001</v>
      </c>
      <c r="L1600">
        <v>23.2803</v>
      </c>
      <c r="M1600">
        <v>24.505099999999999</v>
      </c>
      <c r="N1600">
        <v>18.89199</v>
      </c>
    </row>
    <row r="1601" spans="1:14" x14ac:dyDescent="0.35">
      <c r="A1601" s="3">
        <v>4572</v>
      </c>
      <c r="B1601">
        <v>24.959900000000001</v>
      </c>
      <c r="C1601">
        <v>22.167100000000001</v>
      </c>
      <c r="D1601">
        <v>21.179099999999998</v>
      </c>
      <c r="E1601">
        <v>16.850400924682617</v>
      </c>
      <c r="F1601">
        <v>13.260999999999999</v>
      </c>
      <c r="G1601">
        <v>11.855399999999999</v>
      </c>
      <c r="H1601">
        <v>13.5261</v>
      </c>
      <c r="I1601">
        <v>16.635200000000001</v>
      </c>
      <c r="J1601">
        <v>21.091499328613281</v>
      </c>
      <c r="K1601">
        <v>22.132899999999999</v>
      </c>
      <c r="L1601">
        <v>24.4438</v>
      </c>
      <c r="M1601">
        <v>25.759699999999999</v>
      </c>
      <c r="N1601">
        <v>19.488510000000002</v>
      </c>
    </row>
    <row r="1602" spans="1:14" x14ac:dyDescent="0.35">
      <c r="A1602" s="3">
        <v>4573</v>
      </c>
      <c r="B1602">
        <v>25.023399999999999</v>
      </c>
      <c r="C1602">
        <v>22.4238</v>
      </c>
      <c r="D1602">
        <v>21.2285</v>
      </c>
      <c r="E1602">
        <v>17.024200439453125</v>
      </c>
      <c r="F1602">
        <v>13.355700000000001</v>
      </c>
      <c r="G1602">
        <v>11.8978</v>
      </c>
      <c r="H1602">
        <v>13.606999999999999</v>
      </c>
      <c r="I1602">
        <v>16.6112</v>
      </c>
      <c r="J1602">
        <v>21.241500854492188</v>
      </c>
      <c r="K1602">
        <v>22.2074</v>
      </c>
      <c r="L1602">
        <v>24.7193</v>
      </c>
      <c r="M1602">
        <v>25.9482</v>
      </c>
      <c r="N1602">
        <v>19.607330000000001</v>
      </c>
    </row>
    <row r="1603" spans="1:14" x14ac:dyDescent="0.35">
      <c r="A1603" s="3">
        <v>4574</v>
      </c>
      <c r="B1603">
        <v>22.735099999999999</v>
      </c>
      <c r="C1603">
        <v>20.3538</v>
      </c>
      <c r="D1603">
        <v>19.851500000000001</v>
      </c>
      <c r="E1603">
        <v>16.17340087890625</v>
      </c>
      <c r="F1603">
        <v>13.3073</v>
      </c>
      <c r="G1603">
        <v>11.9192</v>
      </c>
      <c r="H1603">
        <v>13.334899999999999</v>
      </c>
      <c r="I1603">
        <v>15.943300000000001</v>
      </c>
      <c r="J1603">
        <v>19.912900924682617</v>
      </c>
      <c r="K1603">
        <v>20.864699999999999</v>
      </c>
      <c r="L1603">
        <v>22.578199999999999</v>
      </c>
      <c r="M1603">
        <v>23.901599999999998</v>
      </c>
      <c r="N1603">
        <v>18.406320000000001</v>
      </c>
    </row>
    <row r="1604" spans="1:14" x14ac:dyDescent="0.35">
      <c r="A1604" s="3">
        <v>4575</v>
      </c>
      <c r="B1604">
        <v>24.9145</v>
      </c>
      <c r="C1604">
        <v>22.254999999999999</v>
      </c>
      <c r="D1604">
        <v>20.897400000000001</v>
      </c>
      <c r="E1604">
        <v>16.746299743652344</v>
      </c>
      <c r="F1604">
        <v>13.2624</v>
      </c>
      <c r="G1604">
        <v>11.857100000000001</v>
      </c>
      <c r="H1604">
        <v>13.432499999999999</v>
      </c>
      <c r="I1604">
        <v>16.543099999999999</v>
      </c>
      <c r="J1604">
        <v>21.028799057006836</v>
      </c>
      <c r="K1604">
        <v>21.9909</v>
      </c>
      <c r="L1604">
        <v>23.936900000000001</v>
      </c>
      <c r="M1604">
        <v>25.4023</v>
      </c>
      <c r="N1604">
        <v>19.355599999999999</v>
      </c>
    </row>
    <row r="1605" spans="1:14" x14ac:dyDescent="0.35">
      <c r="A1605" s="3">
        <v>4580</v>
      </c>
      <c r="B1605">
        <v>23.7044</v>
      </c>
      <c r="C1605">
        <v>21.493099999999998</v>
      </c>
      <c r="D1605">
        <v>20.394100000000002</v>
      </c>
      <c r="E1605">
        <v>16.455299377441406</v>
      </c>
      <c r="F1605">
        <v>13.7669</v>
      </c>
      <c r="G1605">
        <v>12.202</v>
      </c>
      <c r="H1605">
        <v>13.639799999999999</v>
      </c>
      <c r="I1605">
        <v>16.4419</v>
      </c>
      <c r="J1605">
        <v>20.397899627685547</v>
      </c>
      <c r="K1605">
        <v>21.321000000000002</v>
      </c>
      <c r="L1605">
        <v>23.462199999999999</v>
      </c>
      <c r="M1605">
        <v>24.5608</v>
      </c>
      <c r="N1605">
        <v>18.986619999999998</v>
      </c>
    </row>
    <row r="1606" spans="1:14" x14ac:dyDescent="0.35">
      <c r="A1606" s="3">
        <v>4581</v>
      </c>
      <c r="B1606">
        <v>24.6188</v>
      </c>
      <c r="C1606">
        <v>22.534500000000001</v>
      </c>
      <c r="D1606">
        <v>20.7242</v>
      </c>
      <c r="E1606">
        <v>16.886699676513672</v>
      </c>
      <c r="F1606">
        <v>13.8401</v>
      </c>
      <c r="G1606">
        <v>12.498200000000001</v>
      </c>
      <c r="H1606">
        <v>13.864800000000001</v>
      </c>
      <c r="I1606">
        <v>16.861699999999999</v>
      </c>
      <c r="J1606">
        <v>20.367099761962891</v>
      </c>
      <c r="K1606">
        <v>22.002700000000001</v>
      </c>
      <c r="L1606">
        <v>24.120100000000001</v>
      </c>
      <c r="M1606">
        <v>25.065999999999999</v>
      </c>
      <c r="N1606">
        <v>19.448740000000001</v>
      </c>
    </row>
    <row r="1607" spans="1:14" x14ac:dyDescent="0.35">
      <c r="A1607" s="3">
        <v>4600</v>
      </c>
      <c r="B1607">
        <v>23.907399999999999</v>
      </c>
      <c r="C1607">
        <v>21.3919</v>
      </c>
      <c r="D1607">
        <v>20.428699999999999</v>
      </c>
      <c r="E1607">
        <v>16.813899993896484</v>
      </c>
      <c r="F1607">
        <v>13.9323</v>
      </c>
      <c r="G1607">
        <v>12.2889</v>
      </c>
      <c r="H1607">
        <v>13.6175</v>
      </c>
      <c r="I1607">
        <v>16.528099999999998</v>
      </c>
      <c r="J1607">
        <v>20.487199783325195</v>
      </c>
      <c r="K1607">
        <v>21.747699999999998</v>
      </c>
      <c r="L1607">
        <v>23.5001</v>
      </c>
      <c r="M1607">
        <v>25.151</v>
      </c>
      <c r="N1607">
        <v>19.149560000000001</v>
      </c>
    </row>
    <row r="1608" spans="1:14" x14ac:dyDescent="0.35">
      <c r="A1608" s="3">
        <v>4601</v>
      </c>
      <c r="B1608">
        <v>24.4268</v>
      </c>
      <c r="C1608">
        <v>21.6737</v>
      </c>
      <c r="D1608">
        <v>20.832999999999998</v>
      </c>
      <c r="E1608">
        <v>17.24690055847168</v>
      </c>
      <c r="F1608">
        <v>14.1327</v>
      </c>
      <c r="G1608">
        <v>12.5503</v>
      </c>
      <c r="H1608">
        <v>13.8675</v>
      </c>
      <c r="I1608">
        <v>16.6723</v>
      </c>
      <c r="J1608">
        <v>20.691600799560547</v>
      </c>
      <c r="K1608">
        <v>21.94</v>
      </c>
      <c r="L1608">
        <v>23.764900000000001</v>
      </c>
      <c r="M1608">
        <v>25.5871</v>
      </c>
      <c r="N1608">
        <v>19.448899999999998</v>
      </c>
    </row>
    <row r="1609" spans="1:14" x14ac:dyDescent="0.35">
      <c r="A1609" s="3">
        <v>4605</v>
      </c>
      <c r="B1609">
        <v>24.531400000000001</v>
      </c>
      <c r="C1609">
        <v>21.791599999999999</v>
      </c>
      <c r="D1609">
        <v>20.538499999999999</v>
      </c>
      <c r="E1609">
        <v>16.862499237060547</v>
      </c>
      <c r="F1609">
        <v>14.074299999999999</v>
      </c>
      <c r="G1609">
        <v>12.580399999999999</v>
      </c>
      <c r="H1609">
        <v>13.7631</v>
      </c>
      <c r="I1609">
        <v>16.638000000000002</v>
      </c>
      <c r="J1609">
        <v>20.541599273681641</v>
      </c>
      <c r="K1609">
        <v>22.180499999999999</v>
      </c>
      <c r="L1609">
        <v>23.987200000000001</v>
      </c>
      <c r="M1609">
        <v>25.598299999999998</v>
      </c>
      <c r="N1609">
        <v>19.423950000000001</v>
      </c>
    </row>
    <row r="1610" spans="1:14" x14ac:dyDescent="0.35">
      <c r="A1610" s="3">
        <v>4606</v>
      </c>
      <c r="B1610">
        <v>24.225100000000001</v>
      </c>
      <c r="C1610">
        <v>21.718</v>
      </c>
      <c r="D1610">
        <v>20.6509</v>
      </c>
      <c r="E1610">
        <v>17.007200241088867</v>
      </c>
      <c r="F1610">
        <v>14.0832</v>
      </c>
      <c r="G1610">
        <v>12.389799999999999</v>
      </c>
      <c r="H1610">
        <v>13.7857</v>
      </c>
      <c r="I1610">
        <v>16.709</v>
      </c>
      <c r="J1610">
        <v>20.58329963684082</v>
      </c>
      <c r="K1610">
        <v>21.933499999999999</v>
      </c>
      <c r="L1610">
        <v>23.979299999999999</v>
      </c>
      <c r="M1610">
        <v>25.567</v>
      </c>
      <c r="N1610">
        <v>19.385999999999999</v>
      </c>
    </row>
    <row r="1611" spans="1:14" x14ac:dyDescent="0.35">
      <c r="A1611" s="3">
        <v>4608</v>
      </c>
      <c r="B1611">
        <v>24.259399999999999</v>
      </c>
      <c r="C1611">
        <v>21.610600000000002</v>
      </c>
      <c r="D1611">
        <v>20.607099999999999</v>
      </c>
      <c r="E1611">
        <v>17.05150032043457</v>
      </c>
      <c r="F1611">
        <v>14.124000000000001</v>
      </c>
      <c r="G1611">
        <v>12.3391</v>
      </c>
      <c r="H1611">
        <v>13.710100000000001</v>
      </c>
      <c r="I1611">
        <v>16.6844</v>
      </c>
      <c r="J1611">
        <v>20.589199066162109</v>
      </c>
      <c r="K1611">
        <v>21.969899999999999</v>
      </c>
      <c r="L1611">
        <v>23.841999999999999</v>
      </c>
      <c r="M1611">
        <v>25.325700000000001</v>
      </c>
      <c r="N1611">
        <v>19.342749999999999</v>
      </c>
    </row>
    <row r="1612" spans="1:14" x14ac:dyDescent="0.35">
      <c r="A1612" s="3">
        <v>4610</v>
      </c>
      <c r="B1612">
        <v>24.5746</v>
      </c>
      <c r="C1612">
        <v>21.908300000000001</v>
      </c>
      <c r="D1612">
        <v>21.195599999999999</v>
      </c>
      <c r="E1612">
        <v>17.329500198364258</v>
      </c>
      <c r="F1612">
        <v>14.1229</v>
      </c>
      <c r="G1612">
        <v>12.423400000000001</v>
      </c>
      <c r="H1612">
        <v>13.7143</v>
      </c>
      <c r="I1612">
        <v>16.845600000000001</v>
      </c>
      <c r="J1612">
        <v>20.602399826049805</v>
      </c>
      <c r="K1612">
        <v>22.0276</v>
      </c>
      <c r="L1612">
        <v>24.009699999999999</v>
      </c>
      <c r="M1612">
        <v>25.716100000000001</v>
      </c>
      <c r="N1612">
        <v>19.539169999999999</v>
      </c>
    </row>
    <row r="1613" spans="1:14" x14ac:dyDescent="0.35">
      <c r="A1613" s="3">
        <v>4611</v>
      </c>
      <c r="B1613">
        <v>24.5884</v>
      </c>
      <c r="C1613">
        <v>21.866299999999999</v>
      </c>
      <c r="D1613">
        <v>20.751300000000001</v>
      </c>
      <c r="E1613">
        <v>17.004400253295898</v>
      </c>
      <c r="F1613">
        <v>14.182</v>
      </c>
      <c r="G1613">
        <v>12.5511</v>
      </c>
      <c r="H1613">
        <v>13.8583</v>
      </c>
      <c r="I1613">
        <v>16.7761</v>
      </c>
      <c r="J1613">
        <v>20.595500946044922</v>
      </c>
      <c r="K1613">
        <v>22.0642</v>
      </c>
      <c r="L1613">
        <v>23.967400000000001</v>
      </c>
      <c r="M1613">
        <v>25.5487</v>
      </c>
      <c r="N1613">
        <v>19.479479999999999</v>
      </c>
    </row>
    <row r="1614" spans="1:14" x14ac:dyDescent="0.35">
      <c r="A1614" s="3">
        <v>4612</v>
      </c>
      <c r="B1614">
        <v>24.464600000000001</v>
      </c>
      <c r="C1614">
        <v>21.817499999999999</v>
      </c>
      <c r="D1614">
        <v>20.720099999999999</v>
      </c>
      <c r="E1614">
        <v>16.87299919128418</v>
      </c>
      <c r="F1614">
        <v>14.1973</v>
      </c>
      <c r="G1614">
        <v>12.511900000000001</v>
      </c>
      <c r="H1614">
        <v>13.861499999999999</v>
      </c>
      <c r="I1614">
        <v>16.787600000000001</v>
      </c>
      <c r="J1614">
        <v>20.631599426269531</v>
      </c>
      <c r="K1614">
        <v>22.154199999999999</v>
      </c>
      <c r="L1614">
        <v>24.024799999999999</v>
      </c>
      <c r="M1614">
        <v>25.4834</v>
      </c>
      <c r="N1614">
        <v>19.460619999999999</v>
      </c>
    </row>
    <row r="1615" spans="1:14" x14ac:dyDescent="0.35">
      <c r="A1615" s="3">
        <v>4613</v>
      </c>
      <c r="B1615">
        <v>24.706</v>
      </c>
      <c r="C1615">
        <v>21.945699999999999</v>
      </c>
      <c r="D1615">
        <v>21.014299999999999</v>
      </c>
      <c r="E1615">
        <v>17.195400238037109</v>
      </c>
      <c r="F1615">
        <v>14.225300000000001</v>
      </c>
      <c r="G1615">
        <v>12.677</v>
      </c>
      <c r="H1615">
        <v>13.986800000000001</v>
      </c>
      <c r="I1615">
        <v>16.9725</v>
      </c>
      <c r="J1615">
        <v>20.858499526977539</v>
      </c>
      <c r="K1615">
        <v>22.234000000000002</v>
      </c>
      <c r="L1615">
        <v>24.0779</v>
      </c>
      <c r="M1615">
        <v>25.533300000000001</v>
      </c>
      <c r="N1615">
        <v>19.61889</v>
      </c>
    </row>
    <row r="1616" spans="1:14" x14ac:dyDescent="0.35">
      <c r="A1616" s="3">
        <v>4614</v>
      </c>
      <c r="B1616">
        <v>24.1782</v>
      </c>
      <c r="C1616">
        <v>20.964099999999998</v>
      </c>
      <c r="D1616">
        <v>20.2973</v>
      </c>
      <c r="E1616">
        <v>16.706600189208984</v>
      </c>
      <c r="F1616">
        <v>13.651199999999999</v>
      </c>
      <c r="G1616">
        <v>12.040100000000001</v>
      </c>
      <c r="H1616">
        <v>13.4482</v>
      </c>
      <c r="I1616">
        <v>16.446000000000002</v>
      </c>
      <c r="J1616">
        <v>20.360799789428711</v>
      </c>
      <c r="K1616">
        <v>21.6892</v>
      </c>
      <c r="L1616">
        <v>23.3401</v>
      </c>
      <c r="M1616">
        <v>24.845500000000001</v>
      </c>
      <c r="N1616">
        <v>18.99727</v>
      </c>
    </row>
    <row r="1617" spans="1:14" x14ac:dyDescent="0.35">
      <c r="A1617" s="3">
        <v>4615</v>
      </c>
      <c r="B1617">
        <v>24.270900000000001</v>
      </c>
      <c r="C1617">
        <v>21.197900000000001</v>
      </c>
      <c r="D1617">
        <v>20.598700000000001</v>
      </c>
      <c r="E1617">
        <v>16.914300918579102</v>
      </c>
      <c r="F1617">
        <v>13.790699999999999</v>
      </c>
      <c r="G1617">
        <v>12.150499999999999</v>
      </c>
      <c r="H1617">
        <v>13.523999999999999</v>
      </c>
      <c r="I1617">
        <v>16.575099999999999</v>
      </c>
      <c r="J1617">
        <v>20.32710075378418</v>
      </c>
      <c r="K1617">
        <v>21.599900000000002</v>
      </c>
      <c r="L1617">
        <v>23.6112</v>
      </c>
      <c r="M1617">
        <v>25.116299999999999</v>
      </c>
      <c r="N1617">
        <v>19.139720000000001</v>
      </c>
    </row>
    <row r="1618" spans="1:14" x14ac:dyDescent="0.35">
      <c r="A1618" s="3">
        <v>4620</v>
      </c>
      <c r="B1618">
        <v>23.841899999999999</v>
      </c>
      <c r="C1618">
        <v>21.3629</v>
      </c>
      <c r="D1618">
        <v>20.625499999999999</v>
      </c>
      <c r="E1618">
        <v>17.262399673461914</v>
      </c>
      <c r="F1618">
        <v>14.206</v>
      </c>
      <c r="G1618">
        <v>12.697800000000001</v>
      </c>
      <c r="H1618">
        <v>14.004799999999999</v>
      </c>
      <c r="I1618">
        <v>16.744499999999999</v>
      </c>
      <c r="J1618">
        <v>20.520500183105469</v>
      </c>
      <c r="K1618">
        <v>21.403600000000001</v>
      </c>
      <c r="L1618">
        <v>23.2865</v>
      </c>
      <c r="M1618">
        <v>24.816400000000002</v>
      </c>
      <c r="N1618">
        <v>19.231069999999999</v>
      </c>
    </row>
    <row r="1619" spans="1:14" x14ac:dyDescent="0.35">
      <c r="A1619" s="3">
        <v>4621</v>
      </c>
      <c r="B1619">
        <v>23.885999999999999</v>
      </c>
      <c r="C1619">
        <v>21.662600000000001</v>
      </c>
      <c r="D1619">
        <v>20.672699999999999</v>
      </c>
      <c r="E1619">
        <v>17.283199310302734</v>
      </c>
      <c r="F1619">
        <v>14.3385</v>
      </c>
      <c r="G1619">
        <v>12.7654</v>
      </c>
      <c r="H1619">
        <v>14.0725</v>
      </c>
      <c r="I1619">
        <v>16.924199999999999</v>
      </c>
      <c r="J1619">
        <v>20.528200149536133</v>
      </c>
      <c r="K1619">
        <v>21.645</v>
      </c>
      <c r="L1619">
        <v>23.5075</v>
      </c>
      <c r="M1619">
        <v>24.883600000000001</v>
      </c>
      <c r="N1619">
        <v>19.347449999999998</v>
      </c>
    </row>
    <row r="1620" spans="1:14" x14ac:dyDescent="0.35">
      <c r="A1620" s="3">
        <v>4625</v>
      </c>
      <c r="B1620">
        <v>24.831299999999999</v>
      </c>
      <c r="C1620">
        <v>22.1309</v>
      </c>
      <c r="D1620">
        <v>21.1983</v>
      </c>
      <c r="E1620">
        <v>17.339799880981445</v>
      </c>
      <c r="F1620">
        <v>14.498100000000001</v>
      </c>
      <c r="G1620">
        <v>12.9833</v>
      </c>
      <c r="H1620">
        <v>14.172599999999999</v>
      </c>
      <c r="I1620">
        <v>17.072800000000001</v>
      </c>
      <c r="J1620">
        <v>20.990299224853516</v>
      </c>
      <c r="K1620">
        <v>22.340499999999999</v>
      </c>
      <c r="L1620">
        <v>24.636700000000001</v>
      </c>
      <c r="M1620">
        <v>25.7514</v>
      </c>
      <c r="N1620">
        <v>19.82883</v>
      </c>
    </row>
    <row r="1621" spans="1:14" x14ac:dyDescent="0.35">
      <c r="A1621" s="3">
        <v>4626</v>
      </c>
      <c r="B1621">
        <v>25.177499999999998</v>
      </c>
      <c r="C1621">
        <v>22.381900000000002</v>
      </c>
      <c r="D1621">
        <v>21.375399999999999</v>
      </c>
      <c r="E1621">
        <v>17.532100677490234</v>
      </c>
      <c r="F1621">
        <v>14.634399999999999</v>
      </c>
      <c r="G1621">
        <v>13.110799999999999</v>
      </c>
      <c r="H1621">
        <v>14.341100000000001</v>
      </c>
      <c r="I1621">
        <v>17.2684</v>
      </c>
      <c r="J1621">
        <v>21.201700210571289</v>
      </c>
      <c r="K1621">
        <v>22.780100000000001</v>
      </c>
      <c r="L1621">
        <v>24.834</v>
      </c>
      <c r="M1621">
        <v>26.1905</v>
      </c>
      <c r="N1621">
        <v>20.068989999999999</v>
      </c>
    </row>
    <row r="1622" spans="1:14" x14ac:dyDescent="0.35">
      <c r="A1622" s="3">
        <v>4627</v>
      </c>
      <c r="B1622">
        <v>24.736999999999998</v>
      </c>
      <c r="C1622">
        <v>21.9071</v>
      </c>
      <c r="D1622">
        <v>21.402999999999999</v>
      </c>
      <c r="E1622">
        <v>17.598300933837891</v>
      </c>
      <c r="F1622">
        <v>14.6007</v>
      </c>
      <c r="G1622">
        <v>13.183999999999999</v>
      </c>
      <c r="H1622">
        <v>14.332599999999999</v>
      </c>
      <c r="I1622">
        <v>17.281500000000001</v>
      </c>
      <c r="J1622">
        <v>21.263900756835938</v>
      </c>
      <c r="K1622">
        <v>22.5975</v>
      </c>
      <c r="L1622">
        <v>24.526399999999999</v>
      </c>
      <c r="M1622">
        <v>25.8019</v>
      </c>
      <c r="N1622">
        <v>19.936160000000001</v>
      </c>
    </row>
    <row r="1623" spans="1:14" x14ac:dyDescent="0.35">
      <c r="A1623" s="3">
        <v>4630</v>
      </c>
      <c r="B1623">
        <v>24.403600000000001</v>
      </c>
      <c r="C1623">
        <v>21.561699999999998</v>
      </c>
      <c r="D1623">
        <v>21.015599999999999</v>
      </c>
      <c r="E1623">
        <v>17.44379997253418</v>
      </c>
      <c r="F1623">
        <v>14.5715</v>
      </c>
      <c r="G1623">
        <v>13.173299999999999</v>
      </c>
      <c r="H1623">
        <v>14.4184</v>
      </c>
      <c r="I1623">
        <v>17.189800000000002</v>
      </c>
      <c r="J1623">
        <v>21.033100128173828</v>
      </c>
      <c r="K1623">
        <v>22.352</v>
      </c>
      <c r="L1623">
        <v>24.024000000000001</v>
      </c>
      <c r="M1623">
        <v>25.1739</v>
      </c>
      <c r="N1623">
        <v>19.696729999999999</v>
      </c>
    </row>
    <row r="1624" spans="1:14" x14ac:dyDescent="0.35">
      <c r="A1624" s="3">
        <v>4650</v>
      </c>
      <c r="B1624">
        <v>23.959199999999999</v>
      </c>
      <c r="C1624">
        <v>21.750900000000001</v>
      </c>
      <c r="D1624">
        <v>20.7653</v>
      </c>
      <c r="E1624">
        <v>17.021999359130859</v>
      </c>
      <c r="F1624">
        <v>14.0242</v>
      </c>
      <c r="G1624">
        <v>12.538600000000001</v>
      </c>
      <c r="H1624">
        <v>13.8</v>
      </c>
      <c r="I1624">
        <v>16.628799999999998</v>
      </c>
      <c r="J1624">
        <v>20.603300094604492</v>
      </c>
      <c r="K1624">
        <v>21.505199999999999</v>
      </c>
      <c r="L1624">
        <v>23.601299999999998</v>
      </c>
      <c r="M1624">
        <v>24.9253</v>
      </c>
      <c r="N1624">
        <v>19.260339999999999</v>
      </c>
    </row>
    <row r="1625" spans="1:14" x14ac:dyDescent="0.35">
      <c r="A1625" s="3">
        <v>4655</v>
      </c>
      <c r="B1625">
        <v>25.1037</v>
      </c>
      <c r="C1625">
        <v>22.782</v>
      </c>
      <c r="D1625">
        <v>21.1526</v>
      </c>
      <c r="E1625">
        <v>17.271699905395508</v>
      </c>
      <c r="F1625">
        <v>14.301299999999999</v>
      </c>
      <c r="G1625">
        <v>12.9246</v>
      </c>
      <c r="H1625">
        <v>14.374000000000001</v>
      </c>
      <c r="I1625">
        <v>17.3917</v>
      </c>
      <c r="J1625">
        <v>20.955900192260742</v>
      </c>
      <c r="K1625">
        <v>22.113900000000001</v>
      </c>
      <c r="L1625">
        <v>24.1662</v>
      </c>
      <c r="M1625">
        <v>25.669</v>
      </c>
      <c r="N1625">
        <v>19.850549999999998</v>
      </c>
    </row>
    <row r="1626" spans="1:14" x14ac:dyDescent="0.35">
      <c r="A1626" s="3">
        <v>4659</v>
      </c>
      <c r="B1626">
        <v>24.315899999999999</v>
      </c>
      <c r="C1626">
        <v>22.065899999999999</v>
      </c>
      <c r="D1626">
        <v>20.747900000000001</v>
      </c>
      <c r="E1626">
        <v>17.081300735473633</v>
      </c>
      <c r="F1626">
        <v>14.379</v>
      </c>
      <c r="G1626">
        <v>12.9869</v>
      </c>
      <c r="H1626">
        <v>14.2234</v>
      </c>
      <c r="I1626">
        <v>17.0687</v>
      </c>
      <c r="J1626">
        <v>20.698400497436523</v>
      </c>
      <c r="K1626">
        <v>21.756599999999999</v>
      </c>
      <c r="L1626">
        <v>23.809699999999999</v>
      </c>
      <c r="M1626">
        <v>25.021000000000001</v>
      </c>
      <c r="N1626">
        <v>19.512889999999999</v>
      </c>
    </row>
    <row r="1627" spans="1:14" x14ac:dyDescent="0.35">
      <c r="A1627" s="3">
        <v>4660</v>
      </c>
      <c r="B1627">
        <v>24.066199999999998</v>
      </c>
      <c r="C1627">
        <v>22.012899999999998</v>
      </c>
      <c r="D1627">
        <v>20.896999999999998</v>
      </c>
      <c r="E1627">
        <v>17.157100677490234</v>
      </c>
      <c r="F1627">
        <v>14.5219</v>
      </c>
      <c r="G1627">
        <v>12.9168</v>
      </c>
      <c r="H1627">
        <v>14.075200000000001</v>
      </c>
      <c r="I1627">
        <v>17.007200000000001</v>
      </c>
      <c r="J1627">
        <v>20.484199523925781</v>
      </c>
      <c r="K1627">
        <v>21.660299999999999</v>
      </c>
      <c r="L1627">
        <v>23.802499999999998</v>
      </c>
      <c r="M1627">
        <v>24.843699999999998</v>
      </c>
      <c r="N1627">
        <v>19.453749999999999</v>
      </c>
    </row>
    <row r="1628" spans="1:14" x14ac:dyDescent="0.35">
      <c r="A1628" s="3">
        <v>4662</v>
      </c>
      <c r="B1628">
        <v>24.027100000000001</v>
      </c>
      <c r="C1628">
        <v>21.923999999999999</v>
      </c>
      <c r="D1628">
        <v>20.741599999999998</v>
      </c>
      <c r="E1628">
        <v>17.010299682617188</v>
      </c>
      <c r="F1628">
        <v>14.2418</v>
      </c>
      <c r="G1628">
        <v>12.9605</v>
      </c>
      <c r="H1628">
        <v>14.092700000000001</v>
      </c>
      <c r="I1628">
        <v>16.910900000000002</v>
      </c>
      <c r="J1628">
        <v>20.58329963684082</v>
      </c>
      <c r="K1628">
        <v>21.562100000000001</v>
      </c>
      <c r="L1628">
        <v>23.543299999999999</v>
      </c>
      <c r="M1628">
        <v>24.908100000000001</v>
      </c>
      <c r="N1628">
        <v>19.37547</v>
      </c>
    </row>
    <row r="1629" spans="1:14" x14ac:dyDescent="0.35">
      <c r="A1629" s="3">
        <v>4670</v>
      </c>
      <c r="B1629">
        <v>24.8659</v>
      </c>
      <c r="C1629">
        <v>22.524999999999999</v>
      </c>
      <c r="D1629">
        <v>21.1999</v>
      </c>
      <c r="E1629">
        <v>17.694799423217773</v>
      </c>
      <c r="F1629">
        <v>14.790100000000001</v>
      </c>
      <c r="G1629">
        <v>13.2928</v>
      </c>
      <c r="H1629">
        <v>14.350099999999999</v>
      </c>
      <c r="I1629">
        <v>17.418800000000001</v>
      </c>
      <c r="J1629">
        <v>21.090400695800781</v>
      </c>
      <c r="K1629">
        <v>22.399699999999999</v>
      </c>
      <c r="L1629">
        <v>24.351600000000001</v>
      </c>
      <c r="M1629">
        <v>25.338699999999999</v>
      </c>
      <c r="N1629">
        <v>19.943149999999999</v>
      </c>
    </row>
    <row r="1630" spans="1:14" x14ac:dyDescent="0.35">
      <c r="A1630" s="3">
        <v>4671</v>
      </c>
      <c r="B1630">
        <v>23.588000000000001</v>
      </c>
      <c r="C1630">
        <v>21.291399999999999</v>
      </c>
      <c r="D1630">
        <v>20.4909</v>
      </c>
      <c r="E1630">
        <v>17.15410041809082</v>
      </c>
      <c r="F1630">
        <v>14.4842</v>
      </c>
      <c r="G1630">
        <v>13.103999999999999</v>
      </c>
      <c r="H1630">
        <v>14.262</v>
      </c>
      <c r="I1630">
        <v>16.978899999999999</v>
      </c>
      <c r="J1630">
        <v>20.641300201416016</v>
      </c>
      <c r="K1630">
        <v>21.666499999999999</v>
      </c>
      <c r="L1630">
        <v>23.6219</v>
      </c>
      <c r="M1630">
        <v>24.491800000000001</v>
      </c>
      <c r="N1630">
        <v>19.314579999999999</v>
      </c>
    </row>
    <row r="1631" spans="1:14" x14ac:dyDescent="0.35">
      <c r="A1631" s="3">
        <v>4673</v>
      </c>
      <c r="B1631">
        <v>25.2576</v>
      </c>
      <c r="C1631">
        <v>23.206499999999998</v>
      </c>
      <c r="D1631">
        <v>21.798400000000001</v>
      </c>
      <c r="E1631">
        <v>18.189300537109375</v>
      </c>
      <c r="F1631">
        <v>14.8582</v>
      </c>
      <c r="G1631">
        <v>13.552099999999999</v>
      </c>
      <c r="H1631">
        <v>14.801500000000001</v>
      </c>
      <c r="I1631">
        <v>17.881599999999999</v>
      </c>
      <c r="J1631">
        <v>21.94420051574707</v>
      </c>
      <c r="K1631">
        <v>22.953800000000001</v>
      </c>
      <c r="L1631">
        <v>24.853999999999999</v>
      </c>
      <c r="M1631">
        <v>25.8279</v>
      </c>
      <c r="N1631">
        <v>20.42709</v>
      </c>
    </row>
    <row r="1632" spans="1:14" x14ac:dyDescent="0.35">
      <c r="A1632" s="3">
        <v>4674</v>
      </c>
      <c r="B1632">
        <v>24.5077</v>
      </c>
      <c r="C1632">
        <v>22.752800000000001</v>
      </c>
      <c r="D1632">
        <v>21.442599999999999</v>
      </c>
      <c r="E1632">
        <v>18.006099700927734</v>
      </c>
      <c r="F1632">
        <v>14.8948</v>
      </c>
      <c r="G1632">
        <v>13.5143</v>
      </c>
      <c r="H1632">
        <v>14.6191</v>
      </c>
      <c r="I1632">
        <v>17.687899999999999</v>
      </c>
      <c r="J1632">
        <v>21.563499450683594</v>
      </c>
      <c r="K1632">
        <v>22.7484</v>
      </c>
      <c r="L1632">
        <v>24.427299999999999</v>
      </c>
      <c r="M1632">
        <v>25.195799999999998</v>
      </c>
      <c r="N1632">
        <v>20.11336</v>
      </c>
    </row>
    <row r="1633" spans="1:14" x14ac:dyDescent="0.35">
      <c r="A1633" s="3">
        <v>4676</v>
      </c>
      <c r="B1633">
        <v>23.317799999999998</v>
      </c>
      <c r="C1633">
        <v>21.453399999999998</v>
      </c>
      <c r="D1633">
        <v>20.6296</v>
      </c>
      <c r="E1633">
        <v>17.402299880981445</v>
      </c>
      <c r="F1633">
        <v>14.5916</v>
      </c>
      <c r="G1633">
        <v>13.1698</v>
      </c>
      <c r="H1633">
        <v>14.2935</v>
      </c>
      <c r="I1633">
        <v>17.082999999999998</v>
      </c>
      <c r="J1633">
        <v>20.682399749755859</v>
      </c>
      <c r="K1633">
        <v>21.879000000000001</v>
      </c>
      <c r="L1633">
        <v>23.387799999999999</v>
      </c>
      <c r="M1633">
        <v>24.111699999999999</v>
      </c>
      <c r="N1633">
        <v>19.333490000000001</v>
      </c>
    </row>
    <row r="1634" spans="1:14" x14ac:dyDescent="0.35">
      <c r="A1634" s="3">
        <v>4677</v>
      </c>
      <c r="B1634">
        <v>23.850899999999999</v>
      </c>
      <c r="C1634">
        <v>21.869900000000001</v>
      </c>
      <c r="D1634">
        <v>20.963999999999999</v>
      </c>
      <c r="E1634">
        <v>17.582099914550781</v>
      </c>
      <c r="F1634">
        <v>14.7323</v>
      </c>
      <c r="G1634">
        <v>13.2873</v>
      </c>
      <c r="H1634">
        <v>14.514699999999999</v>
      </c>
      <c r="I1634">
        <v>17.1995</v>
      </c>
      <c r="J1634">
        <v>20.845500946044922</v>
      </c>
      <c r="K1634">
        <v>22.169699999999999</v>
      </c>
      <c r="L1634">
        <v>23.687000000000001</v>
      </c>
      <c r="M1634">
        <v>24.5063</v>
      </c>
      <c r="N1634">
        <v>19.600770000000001</v>
      </c>
    </row>
    <row r="1635" spans="1:14" x14ac:dyDescent="0.35">
      <c r="A1635" s="3">
        <v>4678</v>
      </c>
      <c r="B1635">
        <v>24.3278</v>
      </c>
      <c r="C1635">
        <v>22.263000000000002</v>
      </c>
      <c r="D1635">
        <v>21.2715</v>
      </c>
      <c r="E1635">
        <v>17.950899124145508</v>
      </c>
      <c r="F1635">
        <v>14.951599999999999</v>
      </c>
      <c r="G1635">
        <v>13.5259</v>
      </c>
      <c r="H1635">
        <v>14.828099999999999</v>
      </c>
      <c r="I1635">
        <v>17.516999999999999</v>
      </c>
      <c r="J1635">
        <v>21.161300659179688</v>
      </c>
      <c r="K1635">
        <v>22.3993</v>
      </c>
      <c r="L1635">
        <v>24.1509</v>
      </c>
      <c r="M1635">
        <v>25.002800000000001</v>
      </c>
      <c r="N1635">
        <v>19.94584</v>
      </c>
    </row>
    <row r="1636" spans="1:14" x14ac:dyDescent="0.35">
      <c r="A1636" s="3">
        <v>4680</v>
      </c>
      <c r="B1636">
        <v>24.034400000000002</v>
      </c>
      <c r="C1636">
        <v>21.889199999999999</v>
      </c>
      <c r="D1636">
        <v>21.189800000000002</v>
      </c>
      <c r="E1636">
        <v>17.777200698852539</v>
      </c>
      <c r="F1636">
        <v>15.1082</v>
      </c>
      <c r="G1636">
        <v>13.569599999999999</v>
      </c>
      <c r="H1636">
        <v>14.836</v>
      </c>
      <c r="I1636">
        <v>17.160699999999999</v>
      </c>
      <c r="J1636">
        <v>20.904499053955078</v>
      </c>
      <c r="K1636">
        <v>22.054300000000001</v>
      </c>
      <c r="L1636">
        <v>23.686900000000001</v>
      </c>
      <c r="M1636">
        <v>24.327100000000002</v>
      </c>
      <c r="N1636">
        <v>19.711490000000001</v>
      </c>
    </row>
    <row r="1637" spans="1:14" x14ac:dyDescent="0.35">
      <c r="A1637" s="3">
        <v>4694</v>
      </c>
      <c r="B1637">
        <v>25.512</v>
      </c>
      <c r="C1637">
        <v>23.183800000000002</v>
      </c>
      <c r="D1637">
        <v>22.485299999999999</v>
      </c>
      <c r="E1637">
        <v>18.601100921630859</v>
      </c>
      <c r="F1637">
        <v>15.657</v>
      </c>
      <c r="G1637">
        <v>14.06</v>
      </c>
      <c r="H1637">
        <v>15.4306</v>
      </c>
      <c r="I1637">
        <v>18.106999999999999</v>
      </c>
      <c r="J1637">
        <v>21.75629997253418</v>
      </c>
      <c r="K1637">
        <v>23.277000000000001</v>
      </c>
      <c r="L1637">
        <v>25.452300000000001</v>
      </c>
      <c r="M1637">
        <v>25.664400000000001</v>
      </c>
      <c r="N1637">
        <v>20.76557</v>
      </c>
    </row>
    <row r="1638" spans="1:14" x14ac:dyDescent="0.35">
      <c r="A1638" s="3">
        <v>4695</v>
      </c>
      <c r="B1638">
        <v>24.4862</v>
      </c>
      <c r="C1638">
        <v>22.490500000000001</v>
      </c>
      <c r="D1638">
        <v>21.616700000000002</v>
      </c>
      <c r="E1638">
        <v>18.084400177001953</v>
      </c>
      <c r="F1638">
        <v>15.317399999999999</v>
      </c>
      <c r="G1638">
        <v>13.918799999999999</v>
      </c>
      <c r="H1638">
        <v>15.192600000000001</v>
      </c>
      <c r="I1638">
        <v>17.558</v>
      </c>
      <c r="J1638">
        <v>21.362800598144531</v>
      </c>
      <c r="K1638">
        <v>22.841699999999999</v>
      </c>
      <c r="L1638">
        <v>24.780999999999999</v>
      </c>
      <c r="M1638">
        <v>25.113800000000001</v>
      </c>
      <c r="N1638">
        <v>20.230329999999999</v>
      </c>
    </row>
    <row r="1639" spans="1:14" x14ac:dyDescent="0.35">
      <c r="A1639" s="3">
        <v>4699</v>
      </c>
      <c r="B1639">
        <v>24.602399999999999</v>
      </c>
      <c r="C1639">
        <v>22.294499999999999</v>
      </c>
      <c r="D1639">
        <v>21.6708</v>
      </c>
      <c r="E1639">
        <v>18.02079963684082</v>
      </c>
      <c r="F1639">
        <v>15.4901</v>
      </c>
      <c r="G1639">
        <v>13.9329</v>
      </c>
      <c r="H1639">
        <v>15.271599999999999</v>
      </c>
      <c r="I1639">
        <v>17.645700000000001</v>
      </c>
      <c r="J1639">
        <v>21.715799331665039</v>
      </c>
      <c r="K1639">
        <v>23.073</v>
      </c>
      <c r="L1639">
        <v>25.013000000000002</v>
      </c>
      <c r="M1639">
        <v>25.219000000000001</v>
      </c>
      <c r="N1639">
        <v>20.329129999999999</v>
      </c>
    </row>
    <row r="1640" spans="1:14" x14ac:dyDescent="0.35">
      <c r="A1640" s="3">
        <v>4700</v>
      </c>
      <c r="B1640">
        <v>25.100899999999999</v>
      </c>
      <c r="C1640">
        <v>22.590299999999999</v>
      </c>
      <c r="D1640">
        <v>22.0517</v>
      </c>
      <c r="E1640">
        <v>18.208200454711914</v>
      </c>
      <c r="F1640">
        <v>15.7737</v>
      </c>
      <c r="G1640">
        <v>13.9618</v>
      </c>
      <c r="H1640">
        <v>15.3461</v>
      </c>
      <c r="I1640">
        <v>17.685500000000001</v>
      </c>
      <c r="J1640">
        <v>21.79010009765625</v>
      </c>
      <c r="K1640">
        <v>23.152899999999999</v>
      </c>
      <c r="L1640">
        <v>25.0764</v>
      </c>
      <c r="M1640">
        <v>25.2545</v>
      </c>
      <c r="N1640">
        <v>20.49934</v>
      </c>
    </row>
    <row r="1641" spans="1:14" x14ac:dyDescent="0.35">
      <c r="A1641" s="3">
        <v>4701</v>
      </c>
      <c r="B1641">
        <v>24.831399999999999</v>
      </c>
      <c r="C1641">
        <v>22.329799999999999</v>
      </c>
      <c r="D1641">
        <v>21.810600000000001</v>
      </c>
      <c r="E1641">
        <v>18.106100082397461</v>
      </c>
      <c r="F1641">
        <v>15.5829</v>
      </c>
      <c r="G1641">
        <v>13.8719</v>
      </c>
      <c r="H1641">
        <v>15.254</v>
      </c>
      <c r="I1641">
        <v>17.691299999999998</v>
      </c>
      <c r="J1641">
        <v>21.809999465942383</v>
      </c>
      <c r="K1641">
        <v>23.1831</v>
      </c>
      <c r="L1641">
        <v>25.008700000000001</v>
      </c>
      <c r="M1641">
        <v>25.119399999999999</v>
      </c>
      <c r="N1641">
        <v>20.38327</v>
      </c>
    </row>
    <row r="1642" spans="1:14" x14ac:dyDescent="0.35">
      <c r="A1642" s="3">
        <v>4702</v>
      </c>
      <c r="B1642">
        <v>24.377400000000002</v>
      </c>
      <c r="C1642">
        <v>21.927499999999998</v>
      </c>
      <c r="D1642">
        <v>21.756699999999999</v>
      </c>
      <c r="E1642">
        <v>17.703500747680664</v>
      </c>
      <c r="F1642">
        <v>15.725199999999999</v>
      </c>
      <c r="G1642">
        <v>13.908099999999999</v>
      </c>
      <c r="H1642">
        <v>15.3996</v>
      </c>
      <c r="I1642">
        <v>17.653700000000001</v>
      </c>
      <c r="J1642">
        <v>21.799400329589844</v>
      </c>
      <c r="K1642">
        <v>23.096299999999999</v>
      </c>
      <c r="L1642">
        <v>24.831099999999999</v>
      </c>
      <c r="M1642">
        <v>25.331900000000001</v>
      </c>
      <c r="N1642">
        <v>20.292529999999999</v>
      </c>
    </row>
    <row r="1643" spans="1:14" x14ac:dyDescent="0.35">
      <c r="A1643" s="3">
        <v>4703</v>
      </c>
      <c r="B1643">
        <v>23.5334</v>
      </c>
      <c r="C1643">
        <v>21.456299999999999</v>
      </c>
      <c r="D1643">
        <v>20.909300000000002</v>
      </c>
      <c r="E1643">
        <v>17.398399353027344</v>
      </c>
      <c r="F1643">
        <v>15.132999999999999</v>
      </c>
      <c r="G1643">
        <v>13.630599999999999</v>
      </c>
      <c r="H1643">
        <v>15.0945</v>
      </c>
      <c r="I1643">
        <v>17.3736</v>
      </c>
      <c r="J1643">
        <v>21.601800918579102</v>
      </c>
      <c r="K1643">
        <v>22.9282</v>
      </c>
      <c r="L1643">
        <v>24.323799999999999</v>
      </c>
      <c r="M1643">
        <v>24.590499999999999</v>
      </c>
      <c r="N1643">
        <v>19.831119999999999</v>
      </c>
    </row>
    <row r="1644" spans="1:14" x14ac:dyDescent="0.35">
      <c r="A1644" s="3">
        <v>4705</v>
      </c>
      <c r="B1644">
        <v>24.718399999999999</v>
      </c>
      <c r="C1644">
        <v>22.109300000000001</v>
      </c>
      <c r="D1644">
        <v>22.579499999999999</v>
      </c>
      <c r="E1644">
        <v>18.572000503540039</v>
      </c>
      <c r="F1644">
        <v>16.252800000000001</v>
      </c>
      <c r="G1644">
        <v>14.3742</v>
      </c>
      <c r="H1644">
        <v>15.9666</v>
      </c>
      <c r="I1644">
        <v>18.4633</v>
      </c>
      <c r="J1644">
        <v>22.390300750732422</v>
      </c>
      <c r="K1644">
        <v>23.667000000000002</v>
      </c>
      <c r="L1644">
        <v>25.159099999999999</v>
      </c>
      <c r="M1644">
        <v>25.700099999999999</v>
      </c>
      <c r="N1644">
        <v>20.82938</v>
      </c>
    </row>
    <row r="1645" spans="1:14" x14ac:dyDescent="0.35">
      <c r="A1645" s="3">
        <v>4707</v>
      </c>
      <c r="B1645">
        <v>24.690799999999999</v>
      </c>
      <c r="C1645">
        <v>22.275500000000001</v>
      </c>
      <c r="D1645">
        <v>22.045300000000001</v>
      </c>
      <c r="E1645">
        <v>18.093500137329102</v>
      </c>
      <c r="F1645">
        <v>16.132999999999999</v>
      </c>
      <c r="G1645">
        <v>14.4895</v>
      </c>
      <c r="H1645">
        <v>15.904299999999999</v>
      </c>
      <c r="I1645">
        <v>18.560199999999998</v>
      </c>
      <c r="J1645">
        <v>22.891500473022461</v>
      </c>
      <c r="K1645">
        <v>24.2544</v>
      </c>
      <c r="L1645">
        <v>25.518000000000001</v>
      </c>
      <c r="M1645">
        <v>25.7438</v>
      </c>
      <c r="N1645">
        <v>20.883320000000001</v>
      </c>
    </row>
    <row r="1646" spans="1:14" x14ac:dyDescent="0.35">
      <c r="A1646" s="3">
        <v>4709</v>
      </c>
      <c r="B1646">
        <v>24.968699999999998</v>
      </c>
      <c r="C1646">
        <v>22.400500000000001</v>
      </c>
      <c r="D1646">
        <v>22.783200000000001</v>
      </c>
      <c r="E1646">
        <v>18.898099899291992</v>
      </c>
      <c r="F1646">
        <v>16.2669</v>
      </c>
      <c r="G1646">
        <v>14.2964</v>
      </c>
      <c r="H1646">
        <v>15.903700000000001</v>
      </c>
      <c r="I1646">
        <v>18.3916</v>
      </c>
      <c r="J1646">
        <v>22.462699890136719</v>
      </c>
      <c r="K1646">
        <v>23.651900000000001</v>
      </c>
      <c r="L1646">
        <v>25.123899999999999</v>
      </c>
      <c r="M1646">
        <v>25.629300000000001</v>
      </c>
      <c r="N1646">
        <v>20.89808</v>
      </c>
    </row>
    <row r="1647" spans="1:14" x14ac:dyDescent="0.35">
      <c r="A1647" s="3">
        <v>4710</v>
      </c>
      <c r="B1647">
        <v>25.4496</v>
      </c>
      <c r="C1647">
        <v>23.333400000000001</v>
      </c>
      <c r="D1647">
        <v>22.749500000000001</v>
      </c>
      <c r="E1647">
        <v>18.437299728393555</v>
      </c>
      <c r="F1647">
        <v>15.8194</v>
      </c>
      <c r="G1647">
        <v>13.922499999999999</v>
      </c>
      <c r="H1647">
        <v>15.4628</v>
      </c>
      <c r="I1647">
        <v>18.292100000000001</v>
      </c>
      <c r="J1647">
        <v>22.647899627685547</v>
      </c>
      <c r="K1647">
        <v>23.835999999999999</v>
      </c>
      <c r="L1647">
        <v>25.807700000000001</v>
      </c>
      <c r="M1647">
        <v>25.650300000000001</v>
      </c>
      <c r="N1647">
        <v>20.950710000000001</v>
      </c>
    </row>
    <row r="1648" spans="1:14" x14ac:dyDescent="0.35">
      <c r="A1648" s="3">
        <v>4711</v>
      </c>
      <c r="B1648">
        <v>24.8751</v>
      </c>
      <c r="C1648">
        <v>22.2926</v>
      </c>
      <c r="D1648">
        <v>21.837800000000001</v>
      </c>
      <c r="E1648">
        <v>18.089199066162109</v>
      </c>
      <c r="F1648">
        <v>15.7217</v>
      </c>
      <c r="G1648">
        <v>13.909599999999999</v>
      </c>
      <c r="H1648">
        <v>15.2613</v>
      </c>
      <c r="I1648">
        <v>17.719200000000001</v>
      </c>
      <c r="J1648">
        <v>21.726800918579102</v>
      </c>
      <c r="K1648">
        <v>23.260100000000001</v>
      </c>
      <c r="L1648">
        <v>25.034300000000002</v>
      </c>
      <c r="M1648">
        <v>25.284700000000001</v>
      </c>
      <c r="N1648">
        <v>20.4177</v>
      </c>
    </row>
    <row r="1649" spans="1:14" x14ac:dyDescent="0.35">
      <c r="A1649" s="3">
        <v>4712</v>
      </c>
      <c r="B1649">
        <v>24.988700000000001</v>
      </c>
      <c r="C1649">
        <v>22.2044</v>
      </c>
      <c r="D1649">
        <v>22.1159</v>
      </c>
      <c r="E1649">
        <v>18.098499298095703</v>
      </c>
      <c r="F1649">
        <v>15.8048</v>
      </c>
      <c r="G1649">
        <v>14.051</v>
      </c>
      <c r="H1649">
        <v>15.491</v>
      </c>
      <c r="I1649">
        <v>17.809000000000001</v>
      </c>
      <c r="J1649">
        <v>21.822500228881836</v>
      </c>
      <c r="K1649">
        <v>23.192900000000002</v>
      </c>
      <c r="L1649">
        <v>25.055700000000002</v>
      </c>
      <c r="M1649">
        <v>25.473099999999999</v>
      </c>
      <c r="N1649">
        <v>20.508959999999998</v>
      </c>
    </row>
    <row r="1650" spans="1:14" x14ac:dyDescent="0.35">
      <c r="A1650" s="3">
        <v>4713</v>
      </c>
      <c r="B1650">
        <v>25.399799999999999</v>
      </c>
      <c r="C1650">
        <v>22.4175</v>
      </c>
      <c r="D1650">
        <v>22.299099999999999</v>
      </c>
      <c r="E1650">
        <v>18.582199096679688</v>
      </c>
      <c r="F1650">
        <v>15.693099999999999</v>
      </c>
      <c r="G1650">
        <v>14.015700000000001</v>
      </c>
      <c r="H1650">
        <v>15.376899999999999</v>
      </c>
      <c r="I1650">
        <v>18.029800000000002</v>
      </c>
      <c r="J1650">
        <v>21.884799957275391</v>
      </c>
      <c r="K1650">
        <v>23.045200000000001</v>
      </c>
      <c r="L1650">
        <v>24.980799999999999</v>
      </c>
      <c r="M1650">
        <v>25.801200000000001</v>
      </c>
      <c r="N1650">
        <v>20.62717</v>
      </c>
    </row>
    <row r="1651" spans="1:14" x14ac:dyDescent="0.35">
      <c r="A1651" s="3">
        <v>4714</v>
      </c>
      <c r="B1651">
        <v>24.444299999999998</v>
      </c>
      <c r="C1651">
        <v>22.033000000000001</v>
      </c>
      <c r="D1651">
        <v>21.638500000000001</v>
      </c>
      <c r="E1651">
        <v>17.809299468994141</v>
      </c>
      <c r="F1651">
        <v>15.348000000000001</v>
      </c>
      <c r="G1651">
        <v>13.6563</v>
      </c>
      <c r="H1651">
        <v>15.059200000000001</v>
      </c>
      <c r="I1651">
        <v>17.456099999999999</v>
      </c>
      <c r="J1651">
        <v>21.503200531005859</v>
      </c>
      <c r="K1651">
        <v>22.964500000000001</v>
      </c>
      <c r="L1651">
        <v>24.707799999999999</v>
      </c>
      <c r="M1651">
        <v>25.155899999999999</v>
      </c>
      <c r="N1651">
        <v>20.148009999999999</v>
      </c>
    </row>
    <row r="1652" spans="1:14" x14ac:dyDescent="0.35">
      <c r="A1652" s="3">
        <v>4715</v>
      </c>
      <c r="B1652">
        <v>25.430199999999999</v>
      </c>
      <c r="C1652">
        <v>22.455300000000001</v>
      </c>
      <c r="D1652">
        <v>21.959299999999999</v>
      </c>
      <c r="E1652">
        <v>18.249399185180664</v>
      </c>
      <c r="F1652">
        <v>15.3149</v>
      </c>
      <c r="G1652">
        <v>13.7141</v>
      </c>
      <c r="H1652">
        <v>15.028</v>
      </c>
      <c r="I1652">
        <v>17.752300000000002</v>
      </c>
      <c r="J1652">
        <v>21.666799545288086</v>
      </c>
      <c r="K1652">
        <v>23.066400000000002</v>
      </c>
      <c r="L1652">
        <v>24.9374</v>
      </c>
      <c r="M1652">
        <v>25.999099999999999</v>
      </c>
      <c r="N1652">
        <v>20.46443</v>
      </c>
    </row>
    <row r="1653" spans="1:14" x14ac:dyDescent="0.35">
      <c r="A1653" s="3">
        <v>4716</v>
      </c>
      <c r="B1653">
        <v>25.0059</v>
      </c>
      <c r="C1653">
        <v>22.461500000000001</v>
      </c>
      <c r="D1653">
        <v>21.796099999999999</v>
      </c>
      <c r="E1653">
        <v>17.936300277709961</v>
      </c>
      <c r="F1653">
        <v>15.2262</v>
      </c>
      <c r="G1653">
        <v>13.6799</v>
      </c>
      <c r="H1653">
        <v>14.9232</v>
      </c>
      <c r="I1653">
        <v>17.724399999999999</v>
      </c>
      <c r="J1653">
        <v>21.703399658203125</v>
      </c>
      <c r="K1653">
        <v>22.883099999999999</v>
      </c>
      <c r="L1653">
        <v>24.7834</v>
      </c>
      <c r="M1653">
        <v>25.6066</v>
      </c>
      <c r="N1653">
        <v>20.310829999999999</v>
      </c>
    </row>
    <row r="1654" spans="1:14" x14ac:dyDescent="0.35">
      <c r="A1654" s="3">
        <v>4717</v>
      </c>
      <c r="B1654">
        <v>25.7347</v>
      </c>
      <c r="C1654">
        <v>23.145099999999999</v>
      </c>
      <c r="D1654">
        <v>22.671399999999998</v>
      </c>
      <c r="E1654">
        <v>18.872600555419922</v>
      </c>
      <c r="F1654">
        <v>16.1859</v>
      </c>
      <c r="G1654">
        <v>14.4884</v>
      </c>
      <c r="H1654">
        <v>15.8462</v>
      </c>
      <c r="I1654">
        <v>18.458600000000001</v>
      </c>
      <c r="J1654">
        <v>22.283300399780273</v>
      </c>
      <c r="K1654">
        <v>23.702999999999999</v>
      </c>
      <c r="L1654">
        <v>25.541699999999999</v>
      </c>
      <c r="M1654">
        <v>26.418800000000001</v>
      </c>
      <c r="N1654">
        <v>21.112469999999998</v>
      </c>
    </row>
    <row r="1655" spans="1:14" x14ac:dyDescent="0.35">
      <c r="A1655" s="3">
        <v>4718</v>
      </c>
      <c r="B1655">
        <v>26.068999999999999</v>
      </c>
      <c r="C1655">
        <v>22.881799999999998</v>
      </c>
      <c r="D1655">
        <v>22.4817</v>
      </c>
      <c r="E1655">
        <v>18.599000930786133</v>
      </c>
      <c r="F1655">
        <v>15.6981</v>
      </c>
      <c r="G1655">
        <v>14.057600000000001</v>
      </c>
      <c r="H1655">
        <v>15.3444</v>
      </c>
      <c r="I1655">
        <v>18.116</v>
      </c>
      <c r="J1655">
        <v>21.95789909362793</v>
      </c>
      <c r="K1655">
        <v>23.291899999999998</v>
      </c>
      <c r="L1655">
        <v>25.329799999999999</v>
      </c>
      <c r="M1655">
        <v>26.1967</v>
      </c>
      <c r="N1655">
        <v>20.835329999999999</v>
      </c>
    </row>
    <row r="1656" spans="1:14" x14ac:dyDescent="0.35">
      <c r="A1656" s="3">
        <v>4719</v>
      </c>
      <c r="B1656">
        <v>26.042000000000002</v>
      </c>
      <c r="C1656">
        <v>22.9939</v>
      </c>
      <c r="D1656">
        <v>22.149100000000001</v>
      </c>
      <c r="E1656">
        <v>18.308799743652344</v>
      </c>
      <c r="F1656">
        <v>15.311400000000001</v>
      </c>
      <c r="G1656">
        <v>13.6488</v>
      </c>
      <c r="H1656">
        <v>14.957700000000001</v>
      </c>
      <c r="I1656">
        <v>17.810600000000001</v>
      </c>
      <c r="J1656">
        <v>21.881099700927734</v>
      </c>
      <c r="K1656">
        <v>23.170200000000001</v>
      </c>
      <c r="L1656">
        <v>25.2056</v>
      </c>
      <c r="M1656">
        <v>26.4008</v>
      </c>
      <c r="N1656">
        <v>20.656669999999998</v>
      </c>
    </row>
    <row r="1657" spans="1:14" x14ac:dyDescent="0.35">
      <c r="A1657" s="3">
        <v>4720</v>
      </c>
      <c r="B1657">
        <v>25.510100000000001</v>
      </c>
      <c r="C1657">
        <v>23.222300000000001</v>
      </c>
      <c r="D1657">
        <v>23.213899999999999</v>
      </c>
      <c r="E1657">
        <v>19.079799652099609</v>
      </c>
      <c r="F1657">
        <v>16.3</v>
      </c>
      <c r="G1657">
        <v>14.362500000000001</v>
      </c>
      <c r="H1657">
        <v>15.8696</v>
      </c>
      <c r="I1657">
        <v>18.296299999999999</v>
      </c>
      <c r="J1657">
        <v>22.249300003051758</v>
      </c>
      <c r="K1657">
        <v>23.578900000000001</v>
      </c>
      <c r="L1657">
        <v>25.494</v>
      </c>
      <c r="M1657">
        <v>26.099799999999998</v>
      </c>
      <c r="N1657">
        <v>21.106369999999998</v>
      </c>
    </row>
    <row r="1658" spans="1:14" x14ac:dyDescent="0.35">
      <c r="A1658" s="3">
        <v>4721</v>
      </c>
      <c r="B1658">
        <v>25.628</v>
      </c>
      <c r="C1658">
        <v>23.494499999999999</v>
      </c>
      <c r="D1658">
        <v>23.272400000000001</v>
      </c>
      <c r="E1658">
        <v>19.364599227905273</v>
      </c>
      <c r="F1658">
        <v>16.740100000000002</v>
      </c>
      <c r="G1658">
        <v>14.9328</v>
      </c>
      <c r="H1658">
        <v>16.558900000000001</v>
      </c>
      <c r="I1658">
        <v>19.175799999999999</v>
      </c>
      <c r="J1658">
        <v>23.191200256347656</v>
      </c>
      <c r="K1658">
        <v>24.400600000000001</v>
      </c>
      <c r="L1658">
        <v>25.878699999999998</v>
      </c>
      <c r="M1658">
        <v>26.463799999999999</v>
      </c>
      <c r="N1658">
        <v>21.59178</v>
      </c>
    </row>
    <row r="1659" spans="1:14" x14ac:dyDescent="0.35">
      <c r="A1659" s="3">
        <v>4722</v>
      </c>
      <c r="B1659">
        <v>25.477699999999999</v>
      </c>
      <c r="C1659">
        <v>23.3003</v>
      </c>
      <c r="D1659">
        <v>23.1069</v>
      </c>
      <c r="E1659">
        <v>19.077699661254883</v>
      </c>
      <c r="F1659">
        <v>15.981299999999999</v>
      </c>
      <c r="G1659">
        <v>14.200900000000001</v>
      </c>
      <c r="H1659">
        <v>15.4551</v>
      </c>
      <c r="I1659">
        <v>18.293500000000002</v>
      </c>
      <c r="J1659">
        <v>22.259300231933594</v>
      </c>
      <c r="K1659">
        <v>23.539400000000001</v>
      </c>
      <c r="L1659">
        <v>25.277799999999999</v>
      </c>
      <c r="M1659">
        <v>26.304400000000001</v>
      </c>
      <c r="N1659">
        <v>21.022860000000001</v>
      </c>
    </row>
    <row r="1660" spans="1:14" x14ac:dyDescent="0.35">
      <c r="A1660" s="3">
        <v>4723</v>
      </c>
      <c r="B1660">
        <v>25.2119</v>
      </c>
      <c r="C1660">
        <v>22.573599999999999</v>
      </c>
      <c r="D1660">
        <v>22.896000000000001</v>
      </c>
      <c r="E1660">
        <v>18.857400894165039</v>
      </c>
      <c r="F1660">
        <v>16.1585</v>
      </c>
      <c r="G1660">
        <v>14.457000000000001</v>
      </c>
      <c r="H1660">
        <v>16.026599999999998</v>
      </c>
      <c r="I1660">
        <v>18.515899999999998</v>
      </c>
      <c r="J1660">
        <v>22.707199096679688</v>
      </c>
      <c r="K1660">
        <v>23.7773</v>
      </c>
      <c r="L1660">
        <v>25.461300000000001</v>
      </c>
      <c r="M1660">
        <v>25.786999999999999</v>
      </c>
      <c r="N1660">
        <v>21.035810000000001</v>
      </c>
    </row>
    <row r="1661" spans="1:14" x14ac:dyDescent="0.35">
      <c r="A1661" s="3">
        <v>4724</v>
      </c>
      <c r="B1661">
        <v>26.034500000000001</v>
      </c>
      <c r="C1661">
        <v>23.8598</v>
      </c>
      <c r="D1661">
        <v>23.111799999999999</v>
      </c>
      <c r="E1661">
        <v>19.387199401855469</v>
      </c>
      <c r="F1661">
        <v>16.3886</v>
      </c>
      <c r="G1661">
        <v>14.7202</v>
      </c>
      <c r="H1661">
        <v>15.797499999999999</v>
      </c>
      <c r="I1661">
        <v>18.5794</v>
      </c>
      <c r="J1661">
        <v>22.406299591064453</v>
      </c>
      <c r="K1661">
        <v>23.995899999999999</v>
      </c>
      <c r="L1661">
        <v>25.610099999999999</v>
      </c>
      <c r="M1661">
        <v>26.657399999999999</v>
      </c>
      <c r="N1661">
        <v>21.379059999999999</v>
      </c>
    </row>
    <row r="1662" spans="1:14" x14ac:dyDescent="0.35">
      <c r="A1662" s="3">
        <v>4725</v>
      </c>
      <c r="B1662">
        <v>26.439800000000002</v>
      </c>
      <c r="C1662">
        <v>25.007400000000001</v>
      </c>
      <c r="D1662">
        <v>23.629000000000001</v>
      </c>
      <c r="E1662">
        <v>19.746500015258789</v>
      </c>
      <c r="F1662">
        <v>16.5809</v>
      </c>
      <c r="G1662">
        <v>15.056699999999999</v>
      </c>
      <c r="H1662">
        <v>16.301100000000002</v>
      </c>
      <c r="I1662">
        <v>19.258900000000001</v>
      </c>
      <c r="J1662">
        <v>23.094400405883789</v>
      </c>
      <c r="K1662">
        <v>24.577500000000001</v>
      </c>
      <c r="L1662">
        <v>26.1601</v>
      </c>
      <c r="M1662">
        <v>27.3719</v>
      </c>
      <c r="N1662">
        <v>21.93535</v>
      </c>
    </row>
    <row r="1663" spans="1:14" x14ac:dyDescent="0.35">
      <c r="A1663" s="3">
        <v>4726</v>
      </c>
      <c r="B1663">
        <v>26.3629</v>
      </c>
      <c r="C1663">
        <v>25.144300000000001</v>
      </c>
      <c r="D1663">
        <v>23.918299999999999</v>
      </c>
      <c r="E1663">
        <v>20.451900482177734</v>
      </c>
      <c r="F1663">
        <v>17.1129</v>
      </c>
      <c r="G1663">
        <v>15.677300000000001</v>
      </c>
      <c r="H1663">
        <v>16.9238</v>
      </c>
      <c r="I1663">
        <v>19.716699999999999</v>
      </c>
      <c r="J1663">
        <v>23.471700668334961</v>
      </c>
      <c r="K1663">
        <v>25.0732</v>
      </c>
      <c r="L1663">
        <v>26.651299999999999</v>
      </c>
      <c r="M1663">
        <v>27.171600000000002</v>
      </c>
      <c r="N1663">
        <v>22.306329999999999</v>
      </c>
    </row>
    <row r="1664" spans="1:14" x14ac:dyDescent="0.35">
      <c r="A1664" s="3">
        <v>4727</v>
      </c>
      <c r="B1664">
        <v>26.6629</v>
      </c>
      <c r="C1664">
        <v>25.352</v>
      </c>
      <c r="D1664">
        <v>23.638500000000001</v>
      </c>
      <c r="E1664">
        <v>19.608400344848633</v>
      </c>
      <c r="F1664">
        <v>16.433900000000001</v>
      </c>
      <c r="G1664">
        <v>14.843999999999999</v>
      </c>
      <c r="H1664">
        <v>16.089300000000001</v>
      </c>
      <c r="I1664">
        <v>19.2713</v>
      </c>
      <c r="J1664">
        <v>22.92140007019043</v>
      </c>
      <c r="K1664">
        <v>24.6004</v>
      </c>
      <c r="L1664">
        <v>26.2547</v>
      </c>
      <c r="M1664">
        <v>27.244199999999999</v>
      </c>
      <c r="N1664">
        <v>21.910080000000001</v>
      </c>
    </row>
    <row r="1665" spans="1:14" x14ac:dyDescent="0.35">
      <c r="A1665" s="3">
        <v>4728</v>
      </c>
      <c r="B1665">
        <v>26.238700000000001</v>
      </c>
      <c r="C1665">
        <v>24.259399999999999</v>
      </c>
      <c r="D1665">
        <v>23.436399999999999</v>
      </c>
      <c r="E1665">
        <v>19.611200332641602</v>
      </c>
      <c r="F1665">
        <v>16.4636</v>
      </c>
      <c r="G1665">
        <v>14.855</v>
      </c>
      <c r="H1665">
        <v>16.076499999999999</v>
      </c>
      <c r="I1665">
        <v>18.912600000000001</v>
      </c>
      <c r="J1665">
        <v>22.832599639892578</v>
      </c>
      <c r="K1665">
        <v>24.167200000000001</v>
      </c>
      <c r="L1665">
        <v>26.028500000000001</v>
      </c>
      <c r="M1665">
        <v>26.915600000000001</v>
      </c>
      <c r="N1665">
        <v>21.64977</v>
      </c>
    </row>
    <row r="1666" spans="1:14" x14ac:dyDescent="0.35">
      <c r="A1666" s="3">
        <v>4730</v>
      </c>
      <c r="B1666">
        <v>26.6448</v>
      </c>
      <c r="C1666">
        <v>25.541799999999999</v>
      </c>
      <c r="D1666">
        <v>24.112500000000001</v>
      </c>
      <c r="E1666">
        <v>20.313199996948242</v>
      </c>
      <c r="F1666">
        <v>16.834399999999999</v>
      </c>
      <c r="G1666">
        <v>15.164999999999999</v>
      </c>
      <c r="H1666">
        <v>16.625399999999999</v>
      </c>
      <c r="I1666">
        <v>19.5747</v>
      </c>
      <c r="J1666">
        <v>23.072299957275391</v>
      </c>
      <c r="K1666">
        <v>24.6738</v>
      </c>
      <c r="L1666">
        <v>26.144200000000001</v>
      </c>
      <c r="M1666">
        <v>27.308900000000001</v>
      </c>
      <c r="N1666">
        <v>22.167580000000001</v>
      </c>
    </row>
    <row r="1667" spans="1:14" x14ac:dyDescent="0.35">
      <c r="A1667" s="3">
        <v>4731</v>
      </c>
      <c r="B1667">
        <v>26.9651</v>
      </c>
      <c r="C1667">
        <v>25.504999999999999</v>
      </c>
      <c r="D1667">
        <v>23.776199999999999</v>
      </c>
      <c r="E1667">
        <v>19.625999450683594</v>
      </c>
      <c r="F1667">
        <v>16.3735</v>
      </c>
      <c r="G1667">
        <v>14.5375</v>
      </c>
      <c r="H1667">
        <v>15.923</v>
      </c>
      <c r="I1667">
        <v>19.2333</v>
      </c>
      <c r="J1667">
        <v>22.727300643920898</v>
      </c>
      <c r="K1667">
        <v>24.560300000000002</v>
      </c>
      <c r="L1667">
        <v>26.077200000000001</v>
      </c>
      <c r="M1667">
        <v>27.349599999999999</v>
      </c>
      <c r="N1667">
        <v>21.887830000000001</v>
      </c>
    </row>
    <row r="1668" spans="1:14" x14ac:dyDescent="0.35">
      <c r="A1668" s="3">
        <v>4733</v>
      </c>
      <c r="B1668">
        <v>26.2484</v>
      </c>
      <c r="C1668">
        <v>25.464400000000001</v>
      </c>
      <c r="D1668">
        <v>24.095300000000002</v>
      </c>
      <c r="E1668">
        <v>20.638500213623047</v>
      </c>
      <c r="F1668">
        <v>17.259399999999999</v>
      </c>
      <c r="G1668">
        <v>15.594200000000001</v>
      </c>
      <c r="H1668">
        <v>17.000699999999998</v>
      </c>
      <c r="I1668">
        <v>19.955300000000001</v>
      </c>
      <c r="J1668">
        <v>23.346099853515625</v>
      </c>
      <c r="K1668">
        <v>24.8202</v>
      </c>
      <c r="L1668">
        <v>26.334199999999999</v>
      </c>
      <c r="M1668">
        <v>26.9864</v>
      </c>
      <c r="N1668">
        <v>22.311920000000001</v>
      </c>
    </row>
    <row r="1669" spans="1:14" x14ac:dyDescent="0.35">
      <c r="A1669" s="3">
        <v>4735</v>
      </c>
      <c r="B1669">
        <v>26.2546</v>
      </c>
      <c r="C1669">
        <v>25.4194</v>
      </c>
      <c r="D1669">
        <v>24.024999999999999</v>
      </c>
      <c r="E1669">
        <v>20.447099685668945</v>
      </c>
      <c r="F1669">
        <v>17.249300000000002</v>
      </c>
      <c r="G1669">
        <v>15.6066</v>
      </c>
      <c r="H1669">
        <v>17.1036</v>
      </c>
      <c r="I1669">
        <v>19.958200000000001</v>
      </c>
      <c r="J1669">
        <v>23.339799880981445</v>
      </c>
      <c r="K1669">
        <v>25.181899999999999</v>
      </c>
      <c r="L1669">
        <v>26.571999999999999</v>
      </c>
      <c r="M1669">
        <v>27.1112</v>
      </c>
      <c r="N1669">
        <v>22.355720000000002</v>
      </c>
    </row>
    <row r="1670" spans="1:14" x14ac:dyDescent="0.35">
      <c r="A1670" s="3">
        <v>4737</v>
      </c>
      <c r="B1670">
        <v>23.075800000000001</v>
      </c>
      <c r="C1670">
        <v>20.408200000000001</v>
      </c>
      <c r="D1670">
        <v>21.106300000000001</v>
      </c>
      <c r="E1670">
        <v>17.781299591064453</v>
      </c>
      <c r="F1670">
        <v>15.735900000000001</v>
      </c>
      <c r="G1670">
        <v>14.288</v>
      </c>
      <c r="H1670">
        <v>15.6119</v>
      </c>
      <c r="I1670">
        <v>17.781199999999998</v>
      </c>
      <c r="J1670">
        <v>22.263599395751953</v>
      </c>
      <c r="K1670">
        <v>23.000800000000002</v>
      </c>
      <c r="L1670">
        <v>23.714700000000001</v>
      </c>
      <c r="M1670">
        <v>24.1524</v>
      </c>
      <c r="N1670">
        <v>19.91001</v>
      </c>
    </row>
    <row r="1671" spans="1:14" x14ac:dyDescent="0.35">
      <c r="A1671" s="3">
        <v>4738</v>
      </c>
      <c r="B1671">
        <v>24.1812</v>
      </c>
      <c r="C1671">
        <v>21.256799999999998</v>
      </c>
      <c r="D1671">
        <v>21.886199999999999</v>
      </c>
      <c r="E1671">
        <v>18.386600494384766</v>
      </c>
      <c r="F1671">
        <v>16.232299999999999</v>
      </c>
      <c r="G1671">
        <v>14.61</v>
      </c>
      <c r="H1671">
        <v>15.873799999999999</v>
      </c>
      <c r="I1671">
        <v>18.159199999999998</v>
      </c>
      <c r="J1671">
        <v>22.564399719238281</v>
      </c>
      <c r="K1671">
        <v>23.472300000000001</v>
      </c>
      <c r="L1671">
        <v>24.136800000000001</v>
      </c>
      <c r="M1671">
        <v>24.956099999999999</v>
      </c>
      <c r="N1671">
        <v>20.476310000000002</v>
      </c>
    </row>
    <row r="1672" spans="1:14" x14ac:dyDescent="0.35">
      <c r="A1672" s="3">
        <v>4739</v>
      </c>
      <c r="B1672">
        <v>23.923300000000001</v>
      </c>
      <c r="C1672">
        <v>21.270600000000002</v>
      </c>
      <c r="D1672">
        <v>21.768899999999999</v>
      </c>
      <c r="E1672">
        <v>18.035200119018555</v>
      </c>
      <c r="F1672">
        <v>16.0214</v>
      </c>
      <c r="G1672">
        <v>14.546200000000001</v>
      </c>
      <c r="H1672">
        <v>15.8226</v>
      </c>
      <c r="I1672">
        <v>18.093699999999998</v>
      </c>
      <c r="J1672">
        <v>22.532600402832031</v>
      </c>
      <c r="K1672">
        <v>23.163799999999998</v>
      </c>
      <c r="L1672">
        <v>23.746200000000002</v>
      </c>
      <c r="M1672">
        <v>24.765799999999999</v>
      </c>
      <c r="N1672">
        <v>20.30753</v>
      </c>
    </row>
    <row r="1673" spans="1:14" x14ac:dyDescent="0.35">
      <c r="A1673" s="3">
        <v>4740</v>
      </c>
      <c r="B1673">
        <v>24.232199999999999</v>
      </c>
      <c r="C1673">
        <v>21.420500000000001</v>
      </c>
      <c r="D1673">
        <v>21.8447</v>
      </c>
      <c r="E1673">
        <v>18.42970085144043</v>
      </c>
      <c r="F1673">
        <v>16.160399999999999</v>
      </c>
      <c r="G1673">
        <v>14.6791</v>
      </c>
      <c r="H1673">
        <v>15.9414</v>
      </c>
      <c r="I1673">
        <v>18.4069</v>
      </c>
      <c r="J1673">
        <v>22.757400512695313</v>
      </c>
      <c r="K1673">
        <v>23.813600000000001</v>
      </c>
      <c r="L1673">
        <v>24.5624</v>
      </c>
      <c r="M1673">
        <v>25.068200000000001</v>
      </c>
      <c r="N1673">
        <v>20.60971</v>
      </c>
    </row>
    <row r="1674" spans="1:14" x14ac:dyDescent="0.35">
      <c r="A1674" s="3">
        <v>4741</v>
      </c>
      <c r="B1674">
        <v>22.814800000000002</v>
      </c>
      <c r="C1674">
        <v>19.639900000000001</v>
      </c>
      <c r="D1674">
        <v>20.8553</v>
      </c>
      <c r="E1674">
        <v>17.550500869750977</v>
      </c>
      <c r="F1674">
        <v>15.6805</v>
      </c>
      <c r="G1674">
        <v>14.159700000000001</v>
      </c>
      <c r="H1674">
        <v>15.248200000000001</v>
      </c>
      <c r="I1674">
        <v>17.5975</v>
      </c>
      <c r="J1674">
        <v>22.073200225830078</v>
      </c>
      <c r="K1674">
        <v>22.966999999999999</v>
      </c>
      <c r="L1674">
        <v>23.494399999999999</v>
      </c>
      <c r="M1674">
        <v>23.735900000000001</v>
      </c>
      <c r="N1674">
        <v>19.651409999999998</v>
      </c>
    </row>
    <row r="1675" spans="1:14" x14ac:dyDescent="0.35">
      <c r="A1675" s="3">
        <v>4742</v>
      </c>
      <c r="B1675">
        <v>24.2121</v>
      </c>
      <c r="C1675">
        <v>21.827200000000001</v>
      </c>
      <c r="D1675">
        <v>21.945699999999999</v>
      </c>
      <c r="E1675">
        <v>18.380899429321289</v>
      </c>
      <c r="F1675">
        <v>16.064900000000002</v>
      </c>
      <c r="G1675">
        <v>14.4885</v>
      </c>
      <c r="H1675">
        <v>15.912699999999999</v>
      </c>
      <c r="I1675">
        <v>18.215699999999998</v>
      </c>
      <c r="J1675">
        <v>22.623699188232422</v>
      </c>
      <c r="K1675">
        <v>23.919899999999998</v>
      </c>
      <c r="L1675">
        <v>24.9955</v>
      </c>
      <c r="M1675">
        <v>25.2911</v>
      </c>
      <c r="N1675">
        <v>20.656490000000002</v>
      </c>
    </row>
    <row r="1676" spans="1:14" x14ac:dyDescent="0.35">
      <c r="A1676" s="3">
        <v>4743</v>
      </c>
      <c r="B1676">
        <v>24.4346</v>
      </c>
      <c r="C1676">
        <v>22.042000000000002</v>
      </c>
      <c r="D1676">
        <v>22.1952</v>
      </c>
      <c r="E1676">
        <v>18.930700302124023</v>
      </c>
      <c r="F1676">
        <v>16.553000000000001</v>
      </c>
      <c r="G1676">
        <v>14.779299999999999</v>
      </c>
      <c r="H1676">
        <v>16.3048</v>
      </c>
      <c r="I1676">
        <v>18.736999999999998</v>
      </c>
      <c r="J1676">
        <v>22.820100784301758</v>
      </c>
      <c r="K1676">
        <v>24.14</v>
      </c>
      <c r="L1676">
        <v>25.105599999999999</v>
      </c>
      <c r="M1676">
        <v>25.276299999999999</v>
      </c>
      <c r="N1676">
        <v>20.94322</v>
      </c>
    </row>
    <row r="1677" spans="1:14" x14ac:dyDescent="0.35">
      <c r="A1677" s="3">
        <v>4744</v>
      </c>
      <c r="B1677">
        <v>25.3352</v>
      </c>
      <c r="C1677">
        <v>22.725100000000001</v>
      </c>
      <c r="D1677">
        <v>22.789899999999999</v>
      </c>
      <c r="E1677">
        <v>19.086399078369141</v>
      </c>
      <c r="F1677">
        <v>16.6235</v>
      </c>
      <c r="G1677">
        <v>14.920999999999999</v>
      </c>
      <c r="H1677">
        <v>16.586400000000001</v>
      </c>
      <c r="I1677">
        <v>18.907900000000001</v>
      </c>
      <c r="J1677">
        <v>23.011299133300781</v>
      </c>
      <c r="K1677">
        <v>24.391200000000001</v>
      </c>
      <c r="L1677">
        <v>25.69</v>
      </c>
      <c r="M1677">
        <v>25.912099999999999</v>
      </c>
      <c r="N1677">
        <v>21.331669999999999</v>
      </c>
    </row>
    <row r="1678" spans="1:14" x14ac:dyDescent="0.35">
      <c r="A1678" s="3">
        <v>4745</v>
      </c>
      <c r="B1678">
        <v>24.6173</v>
      </c>
      <c r="C1678">
        <v>21.852799999999998</v>
      </c>
      <c r="D1678">
        <v>22.300699999999999</v>
      </c>
      <c r="E1678">
        <v>18.507600784301758</v>
      </c>
      <c r="F1678">
        <v>16.139299999999999</v>
      </c>
      <c r="G1678">
        <v>14.408200000000001</v>
      </c>
      <c r="H1678">
        <v>15.9671</v>
      </c>
      <c r="I1678">
        <v>18.421399999999998</v>
      </c>
      <c r="J1678">
        <v>22.655799865722656</v>
      </c>
      <c r="K1678">
        <v>23.712</v>
      </c>
      <c r="L1678">
        <v>25.0014</v>
      </c>
      <c r="M1678">
        <v>25.302700000000002</v>
      </c>
      <c r="N1678">
        <v>20.74052</v>
      </c>
    </row>
    <row r="1679" spans="1:14" x14ac:dyDescent="0.35">
      <c r="A1679" s="3">
        <v>4746</v>
      </c>
      <c r="B1679">
        <v>24.6235</v>
      </c>
      <c r="C1679">
        <v>22.1113</v>
      </c>
      <c r="D1679">
        <v>22.276800000000001</v>
      </c>
      <c r="E1679">
        <v>18.442699432373047</v>
      </c>
      <c r="F1679">
        <v>16.262899999999998</v>
      </c>
      <c r="G1679">
        <v>14.4048</v>
      </c>
      <c r="H1679">
        <v>16.033100000000001</v>
      </c>
      <c r="I1679">
        <v>18.491800000000001</v>
      </c>
      <c r="J1679">
        <v>22.451499938964844</v>
      </c>
      <c r="K1679">
        <v>23.566800000000001</v>
      </c>
      <c r="L1679">
        <v>25.233499999999999</v>
      </c>
      <c r="M1679">
        <v>25.6279</v>
      </c>
      <c r="N1679">
        <v>20.793880000000001</v>
      </c>
    </row>
    <row r="1680" spans="1:14" x14ac:dyDescent="0.35">
      <c r="A1680" s="3">
        <v>4750</v>
      </c>
      <c r="B1680">
        <v>24.842300000000002</v>
      </c>
      <c r="C1680">
        <v>21.8659</v>
      </c>
      <c r="D1680">
        <v>21.897500000000001</v>
      </c>
      <c r="E1680">
        <v>18.601900100708008</v>
      </c>
      <c r="F1680">
        <v>16.063199999999998</v>
      </c>
      <c r="G1680">
        <v>14.819800000000001</v>
      </c>
      <c r="H1680">
        <v>16.382000000000001</v>
      </c>
      <c r="I1680">
        <v>19.182099999999998</v>
      </c>
      <c r="J1680">
        <v>23.540000915527344</v>
      </c>
      <c r="K1680">
        <v>24.334199999999999</v>
      </c>
      <c r="L1680">
        <v>25.307200000000002</v>
      </c>
      <c r="M1680">
        <v>25.538399999999999</v>
      </c>
      <c r="N1680">
        <v>21.031210000000002</v>
      </c>
    </row>
    <row r="1681" spans="1:14" x14ac:dyDescent="0.35">
      <c r="A1681" s="3">
        <v>4751</v>
      </c>
      <c r="B1681">
        <v>24.1478</v>
      </c>
      <c r="C1681">
        <v>21.198899999999998</v>
      </c>
      <c r="D1681">
        <v>21.6084</v>
      </c>
      <c r="E1681">
        <v>18.179300308227539</v>
      </c>
      <c r="F1681">
        <v>16.063500000000001</v>
      </c>
      <c r="G1681">
        <v>14.5284</v>
      </c>
      <c r="H1681">
        <v>15.9076</v>
      </c>
      <c r="I1681">
        <v>18.325900000000001</v>
      </c>
      <c r="J1681">
        <v>22.547199249267578</v>
      </c>
      <c r="K1681">
        <v>23.660499999999999</v>
      </c>
      <c r="L1681">
        <v>24.569700000000001</v>
      </c>
      <c r="M1681">
        <v>25.005199999999999</v>
      </c>
      <c r="N1681">
        <v>20.478529999999999</v>
      </c>
    </row>
    <row r="1682" spans="1:14" x14ac:dyDescent="0.35">
      <c r="A1682" s="3">
        <v>4753</v>
      </c>
      <c r="B1682">
        <v>23.5245</v>
      </c>
      <c r="C1682">
        <v>20.584</v>
      </c>
      <c r="D1682">
        <v>21.245799999999999</v>
      </c>
      <c r="E1682">
        <v>17.728300094604492</v>
      </c>
      <c r="F1682">
        <v>15.7271</v>
      </c>
      <c r="G1682">
        <v>14.294</v>
      </c>
      <c r="H1682">
        <v>15.487399999999999</v>
      </c>
      <c r="I1682">
        <v>17.965599999999998</v>
      </c>
      <c r="J1682">
        <v>22.327699661254883</v>
      </c>
      <c r="K1682">
        <v>23.266100000000002</v>
      </c>
      <c r="L1682">
        <v>24.116399999999999</v>
      </c>
      <c r="M1682">
        <v>24.435700000000001</v>
      </c>
      <c r="N1682">
        <v>20.05855</v>
      </c>
    </row>
    <row r="1683" spans="1:14" x14ac:dyDescent="0.35">
      <c r="A1683" s="3">
        <v>4754</v>
      </c>
      <c r="B1683">
        <v>23.0806</v>
      </c>
      <c r="C1683">
        <v>20.1404</v>
      </c>
      <c r="D1683">
        <v>21.0596</v>
      </c>
      <c r="E1683">
        <v>17.608200073242188</v>
      </c>
      <c r="F1683">
        <v>15.6287</v>
      </c>
      <c r="G1683">
        <v>14.0566</v>
      </c>
      <c r="H1683">
        <v>15.232699999999999</v>
      </c>
      <c r="I1683">
        <v>17.726600000000001</v>
      </c>
      <c r="J1683">
        <v>22.114200592041016</v>
      </c>
      <c r="K1683">
        <v>23.177499999999998</v>
      </c>
      <c r="L1683">
        <v>23.742799999999999</v>
      </c>
      <c r="M1683">
        <v>24.226099999999999</v>
      </c>
      <c r="N1683">
        <v>19.81617</v>
      </c>
    </row>
    <row r="1684" spans="1:14" x14ac:dyDescent="0.35">
      <c r="A1684" s="3">
        <v>4756</v>
      </c>
      <c r="B1684">
        <v>21.106999999999999</v>
      </c>
      <c r="C1684">
        <v>18.5246</v>
      </c>
      <c r="D1684">
        <v>19.418199999999999</v>
      </c>
      <c r="E1684">
        <v>15.869500160217285</v>
      </c>
      <c r="F1684">
        <v>14.9046</v>
      </c>
      <c r="G1684">
        <v>13.043200000000001</v>
      </c>
      <c r="H1684">
        <v>14.6349</v>
      </c>
      <c r="I1684">
        <v>16.967400000000001</v>
      </c>
      <c r="J1684">
        <v>21.239900588989258</v>
      </c>
      <c r="K1684">
        <v>22.167999999999999</v>
      </c>
      <c r="L1684">
        <v>22.345600000000001</v>
      </c>
      <c r="M1684">
        <v>22.453399999999998</v>
      </c>
      <c r="N1684">
        <v>18.556360000000002</v>
      </c>
    </row>
    <row r="1685" spans="1:14" x14ac:dyDescent="0.35">
      <c r="A1685" s="3">
        <v>4757</v>
      </c>
      <c r="B1685">
        <v>22.4132</v>
      </c>
      <c r="C1685">
        <v>19.6721</v>
      </c>
      <c r="D1685">
        <v>20.559799999999999</v>
      </c>
      <c r="E1685">
        <v>17.460399627685547</v>
      </c>
      <c r="F1685">
        <v>15.645799999999999</v>
      </c>
      <c r="G1685">
        <v>14.058299999999999</v>
      </c>
      <c r="H1685">
        <v>15.445600000000001</v>
      </c>
      <c r="I1685">
        <v>17.735600000000002</v>
      </c>
      <c r="J1685">
        <v>22.129499435424805</v>
      </c>
      <c r="K1685">
        <v>23.183499999999999</v>
      </c>
      <c r="L1685">
        <v>23.845099999999999</v>
      </c>
      <c r="M1685">
        <v>23.824100000000001</v>
      </c>
      <c r="N1685">
        <v>19.66442</v>
      </c>
    </row>
    <row r="1686" spans="1:14" x14ac:dyDescent="0.35">
      <c r="A1686" s="3">
        <v>4798</v>
      </c>
      <c r="B1686">
        <v>24.148800000000001</v>
      </c>
      <c r="C1686">
        <v>21.083400000000001</v>
      </c>
      <c r="D1686">
        <v>21.497800000000002</v>
      </c>
      <c r="E1686">
        <v>18.585800170898438</v>
      </c>
      <c r="F1686">
        <v>16.0762</v>
      </c>
      <c r="G1686">
        <v>14.866199999999999</v>
      </c>
      <c r="H1686">
        <v>16.291799999999999</v>
      </c>
      <c r="I1686">
        <v>18.904800000000002</v>
      </c>
      <c r="J1686">
        <v>23.479400634765625</v>
      </c>
      <c r="K1686">
        <v>24.2545</v>
      </c>
      <c r="L1686">
        <v>25.021999999999998</v>
      </c>
      <c r="M1686">
        <v>24.891300000000001</v>
      </c>
      <c r="N1686">
        <v>20.758500000000002</v>
      </c>
    </row>
    <row r="1687" spans="1:14" x14ac:dyDescent="0.35">
      <c r="A1687" s="3">
        <v>4799</v>
      </c>
      <c r="B1687">
        <v>23.740300000000001</v>
      </c>
      <c r="C1687">
        <v>21.009699999999999</v>
      </c>
      <c r="D1687">
        <v>21.6067</v>
      </c>
      <c r="E1687">
        <v>18.681400299072266</v>
      </c>
      <c r="F1687">
        <v>16.305800000000001</v>
      </c>
      <c r="G1687">
        <v>14.9665</v>
      </c>
      <c r="H1687">
        <v>16.2422</v>
      </c>
      <c r="I1687">
        <v>18.699400000000001</v>
      </c>
      <c r="J1687">
        <v>23.259099960327148</v>
      </c>
      <c r="K1687">
        <v>24.308800000000002</v>
      </c>
      <c r="L1687">
        <v>24.890499999999999</v>
      </c>
      <c r="M1687">
        <v>24.816700000000001</v>
      </c>
      <c r="N1687">
        <v>20.71059</v>
      </c>
    </row>
    <row r="1688" spans="1:14" x14ac:dyDescent="0.35">
      <c r="A1688" s="3">
        <v>4800</v>
      </c>
      <c r="B1688">
        <v>23.718299999999999</v>
      </c>
      <c r="C1688">
        <v>20.772300000000001</v>
      </c>
      <c r="D1688">
        <v>21.0444</v>
      </c>
      <c r="E1688">
        <v>18.069999694824219</v>
      </c>
      <c r="F1688">
        <v>16.019200000000001</v>
      </c>
      <c r="G1688">
        <v>14.541700000000001</v>
      </c>
      <c r="H1688">
        <v>16.085799999999999</v>
      </c>
      <c r="I1688">
        <v>18.527100000000001</v>
      </c>
      <c r="J1688">
        <v>22.470500946044922</v>
      </c>
      <c r="K1688">
        <v>23.791699999999999</v>
      </c>
      <c r="L1688">
        <v>24.586300000000001</v>
      </c>
      <c r="M1688">
        <v>24.449000000000002</v>
      </c>
      <c r="N1688">
        <v>20.339690000000001</v>
      </c>
    </row>
    <row r="1689" spans="1:14" x14ac:dyDescent="0.35">
      <c r="A1689" s="3">
        <v>4801</v>
      </c>
      <c r="B1689">
        <v>25.986799999999999</v>
      </c>
      <c r="C1689">
        <v>23.214400000000001</v>
      </c>
      <c r="D1689">
        <v>22.4251</v>
      </c>
      <c r="E1689">
        <v>19.402999877929688</v>
      </c>
      <c r="F1689">
        <v>16.479199999999999</v>
      </c>
      <c r="G1689">
        <v>15.2346</v>
      </c>
      <c r="H1689">
        <v>16.817299999999999</v>
      </c>
      <c r="I1689">
        <v>19.770099999999999</v>
      </c>
      <c r="J1689">
        <v>24.141500473022461</v>
      </c>
      <c r="K1689">
        <v>25.8688</v>
      </c>
      <c r="L1689">
        <v>26.794599999999999</v>
      </c>
      <c r="M1689">
        <v>26.5181</v>
      </c>
      <c r="N1689">
        <v>21.887789999999999</v>
      </c>
    </row>
    <row r="1690" spans="1:14" x14ac:dyDescent="0.35">
      <c r="A1690" s="3">
        <v>4802</v>
      </c>
      <c r="B1690">
        <v>24.5166</v>
      </c>
      <c r="C1690">
        <v>21.149699999999999</v>
      </c>
      <c r="D1690">
        <v>21.122299999999999</v>
      </c>
      <c r="E1690">
        <v>18.741899490356445</v>
      </c>
      <c r="F1690">
        <v>16.056000000000001</v>
      </c>
      <c r="G1690">
        <v>14.982100000000001</v>
      </c>
      <c r="H1690">
        <v>16.683599999999998</v>
      </c>
      <c r="I1690">
        <v>19.12</v>
      </c>
      <c r="J1690">
        <v>23.481700897216797</v>
      </c>
      <c r="K1690">
        <v>24.639700000000001</v>
      </c>
      <c r="L1690">
        <v>25.251799999999999</v>
      </c>
      <c r="M1690">
        <v>25.024899999999999</v>
      </c>
      <c r="N1690">
        <v>20.89753</v>
      </c>
    </row>
    <row r="1691" spans="1:14" x14ac:dyDescent="0.35">
      <c r="A1691" s="3">
        <v>4803</v>
      </c>
      <c r="B1691">
        <v>24.071999999999999</v>
      </c>
      <c r="C1691">
        <v>21.6632</v>
      </c>
      <c r="D1691">
        <v>20.518000000000001</v>
      </c>
      <c r="E1691">
        <v>17.249300003051758</v>
      </c>
      <c r="F1691">
        <v>15.1995</v>
      </c>
      <c r="G1691">
        <v>14.1105</v>
      </c>
      <c r="H1691">
        <v>15.6067</v>
      </c>
      <c r="I1691">
        <v>18.3278</v>
      </c>
      <c r="J1691">
        <v>22.44529914855957</v>
      </c>
      <c r="K1691">
        <v>23.7943</v>
      </c>
      <c r="L1691">
        <v>24.510899999999999</v>
      </c>
      <c r="M1691">
        <v>24.540700000000001</v>
      </c>
      <c r="N1691">
        <v>20.16985</v>
      </c>
    </row>
    <row r="1692" spans="1:14" x14ac:dyDescent="0.35">
      <c r="A1692" s="3">
        <v>4804</v>
      </c>
      <c r="B1692">
        <v>24.393599999999999</v>
      </c>
      <c r="C1692">
        <v>22.027200000000001</v>
      </c>
      <c r="D1692">
        <v>22.310600000000001</v>
      </c>
      <c r="E1692">
        <v>19.179000854492188</v>
      </c>
      <c r="F1692">
        <v>16.758400000000002</v>
      </c>
      <c r="G1692">
        <v>15.129</v>
      </c>
      <c r="H1692">
        <v>16.8001</v>
      </c>
      <c r="I1692">
        <v>19.0944</v>
      </c>
      <c r="J1692">
        <v>23.035299301147461</v>
      </c>
      <c r="K1692">
        <v>24.4938</v>
      </c>
      <c r="L1692">
        <v>24.933299999999999</v>
      </c>
      <c r="M1692">
        <v>25.296800000000001</v>
      </c>
      <c r="N1692">
        <v>21.12096</v>
      </c>
    </row>
    <row r="1693" spans="1:14" x14ac:dyDescent="0.35">
      <c r="A1693" s="3">
        <v>4805</v>
      </c>
      <c r="B1693">
        <v>24.471699999999998</v>
      </c>
      <c r="C1693">
        <v>21.781700000000001</v>
      </c>
      <c r="D1693">
        <v>21.613099999999999</v>
      </c>
      <c r="E1693">
        <v>19.246700286865234</v>
      </c>
      <c r="F1693">
        <v>16.8247</v>
      </c>
      <c r="G1693">
        <v>15.4992</v>
      </c>
      <c r="H1693">
        <v>17.0396</v>
      </c>
      <c r="I1693">
        <v>19.145</v>
      </c>
      <c r="J1693">
        <v>22.964899063110352</v>
      </c>
      <c r="K1693">
        <v>24.5412</v>
      </c>
      <c r="L1693">
        <v>25.300599999999999</v>
      </c>
      <c r="M1693">
        <v>25.273800000000001</v>
      </c>
      <c r="N1693">
        <v>21.141850000000002</v>
      </c>
    </row>
    <row r="1694" spans="1:14" x14ac:dyDescent="0.35">
      <c r="A1694" s="3">
        <v>4806</v>
      </c>
      <c r="B1694">
        <v>24.2819</v>
      </c>
      <c r="C1694">
        <v>21.857600000000001</v>
      </c>
      <c r="D1694">
        <v>21.7608</v>
      </c>
      <c r="E1694">
        <v>19.192600250244141</v>
      </c>
      <c r="F1694">
        <v>16.833200000000001</v>
      </c>
      <c r="G1694">
        <v>15.5922</v>
      </c>
      <c r="H1694">
        <v>17.128299999999999</v>
      </c>
      <c r="I1694">
        <v>19.3291</v>
      </c>
      <c r="J1694">
        <v>23.419300079345703</v>
      </c>
      <c r="K1694">
        <v>24.7013</v>
      </c>
      <c r="L1694">
        <v>25.339500000000001</v>
      </c>
      <c r="M1694">
        <v>25.085100000000001</v>
      </c>
      <c r="N1694">
        <v>21.210080000000001</v>
      </c>
    </row>
    <row r="1695" spans="1:14" x14ac:dyDescent="0.35">
      <c r="A1695" s="3">
        <v>4807</v>
      </c>
      <c r="B1695">
        <v>24.020499999999998</v>
      </c>
      <c r="C1695">
        <v>21.9024</v>
      </c>
      <c r="D1695">
        <v>22.0091</v>
      </c>
      <c r="E1695">
        <v>18.88330078125</v>
      </c>
      <c r="F1695">
        <v>16.765999999999998</v>
      </c>
      <c r="G1695">
        <v>15.2943</v>
      </c>
      <c r="H1695">
        <v>16.762</v>
      </c>
      <c r="I1695">
        <v>19.020399999999999</v>
      </c>
      <c r="J1695">
        <v>22.861700057983398</v>
      </c>
      <c r="K1695">
        <v>24.263500000000001</v>
      </c>
      <c r="L1695">
        <v>24.470700000000001</v>
      </c>
      <c r="M1695">
        <v>24.756499999999999</v>
      </c>
      <c r="N1695">
        <v>20.917529999999999</v>
      </c>
    </row>
    <row r="1696" spans="1:14" x14ac:dyDescent="0.35">
      <c r="A1696" s="3">
        <v>4808</v>
      </c>
      <c r="B1696">
        <v>25.960799999999999</v>
      </c>
      <c r="C1696">
        <v>22.567799999999998</v>
      </c>
      <c r="D1696">
        <v>22.755500000000001</v>
      </c>
      <c r="E1696">
        <v>20.27039909362793</v>
      </c>
      <c r="F1696">
        <v>17.1922</v>
      </c>
      <c r="G1696">
        <v>15.899900000000001</v>
      </c>
      <c r="H1696">
        <v>17.382300000000001</v>
      </c>
      <c r="I1696">
        <v>19.988499999999998</v>
      </c>
      <c r="J1696">
        <v>23.717399597167969</v>
      </c>
      <c r="K1696">
        <v>24.935400000000001</v>
      </c>
      <c r="L1696">
        <v>25.716000000000001</v>
      </c>
      <c r="M1696">
        <v>25.923999999999999</v>
      </c>
      <c r="N1696">
        <v>21.859179999999999</v>
      </c>
    </row>
    <row r="1697" spans="1:14" x14ac:dyDescent="0.35">
      <c r="A1697" s="3">
        <v>4809</v>
      </c>
      <c r="B1697">
        <v>24.2882</v>
      </c>
      <c r="C1697">
        <v>21.564599999999999</v>
      </c>
      <c r="D1697">
        <v>21.8492</v>
      </c>
      <c r="E1697">
        <v>19.209499359130859</v>
      </c>
      <c r="F1697">
        <v>16.843800000000002</v>
      </c>
      <c r="G1697">
        <v>15.474299999999999</v>
      </c>
      <c r="H1697">
        <v>16.746500000000001</v>
      </c>
      <c r="I1697">
        <v>19.1967</v>
      </c>
      <c r="J1697">
        <v>22.942100524902344</v>
      </c>
      <c r="K1697">
        <v>24.1083</v>
      </c>
      <c r="L1697">
        <v>24.7075</v>
      </c>
      <c r="M1697">
        <v>24.971399999999999</v>
      </c>
      <c r="N1697">
        <v>20.99184</v>
      </c>
    </row>
    <row r="1698" spans="1:14" x14ac:dyDescent="0.35">
      <c r="A1698" s="3">
        <v>4810</v>
      </c>
      <c r="B1698">
        <v>25.289300000000001</v>
      </c>
      <c r="C1698">
        <v>22.082000000000001</v>
      </c>
      <c r="D1698">
        <v>22.4773</v>
      </c>
      <c r="E1698">
        <v>19.968700408935547</v>
      </c>
      <c r="F1698">
        <v>17.242599999999999</v>
      </c>
      <c r="G1698">
        <v>15.8599</v>
      </c>
      <c r="H1698">
        <v>17.425599999999999</v>
      </c>
      <c r="I1698">
        <v>19.9802</v>
      </c>
      <c r="J1698">
        <v>23.652099609375</v>
      </c>
      <c r="K1698">
        <v>24.813199999999998</v>
      </c>
      <c r="L1698">
        <v>25.3415</v>
      </c>
      <c r="M1698">
        <v>25.544599999999999</v>
      </c>
      <c r="N1698">
        <v>21.639749999999999</v>
      </c>
    </row>
    <row r="1699" spans="1:14" x14ac:dyDescent="0.35">
      <c r="A1699" s="3">
        <v>4811</v>
      </c>
      <c r="B1699">
        <v>24.6295</v>
      </c>
      <c r="C1699">
        <v>21.459399999999999</v>
      </c>
      <c r="D1699">
        <v>21.672699999999999</v>
      </c>
      <c r="E1699">
        <v>19.287599563598633</v>
      </c>
      <c r="F1699">
        <v>16.807600000000001</v>
      </c>
      <c r="G1699">
        <v>15.5335</v>
      </c>
      <c r="H1699">
        <v>17.053799999999999</v>
      </c>
      <c r="I1699">
        <v>19.430299999999999</v>
      </c>
      <c r="J1699">
        <v>23.227100372314453</v>
      </c>
      <c r="K1699">
        <v>24.668199999999999</v>
      </c>
      <c r="L1699">
        <v>25.155899999999999</v>
      </c>
      <c r="M1699">
        <v>24.947800000000001</v>
      </c>
      <c r="N1699">
        <v>21.156120000000001</v>
      </c>
    </row>
    <row r="1700" spans="1:14" x14ac:dyDescent="0.35">
      <c r="A1700" s="3">
        <v>4812</v>
      </c>
      <c r="B1700">
        <v>24.9498</v>
      </c>
      <c r="C1700">
        <v>21.5276</v>
      </c>
      <c r="D1700">
        <v>21.915800000000001</v>
      </c>
      <c r="E1700">
        <v>19.507299423217773</v>
      </c>
      <c r="F1700">
        <v>16.7986</v>
      </c>
      <c r="G1700">
        <v>15.666700000000001</v>
      </c>
      <c r="H1700">
        <v>17.169</v>
      </c>
      <c r="I1700">
        <v>19.5595</v>
      </c>
      <c r="J1700">
        <v>23.480300903320313</v>
      </c>
      <c r="K1700">
        <v>24.665700000000001</v>
      </c>
      <c r="L1700">
        <v>25.057700000000001</v>
      </c>
      <c r="M1700">
        <v>25.242799999999999</v>
      </c>
      <c r="N1700">
        <v>21.295069999999999</v>
      </c>
    </row>
    <row r="1701" spans="1:14" x14ac:dyDescent="0.35">
      <c r="A1701" s="3">
        <v>4813</v>
      </c>
      <c r="B1701">
        <v>24.6295</v>
      </c>
      <c r="C1701">
        <v>21.459399999999999</v>
      </c>
      <c r="D1701">
        <v>21.672699999999999</v>
      </c>
      <c r="E1701">
        <v>19.287599563598633</v>
      </c>
      <c r="F1701">
        <v>16.807600000000001</v>
      </c>
      <c r="G1701">
        <v>15.5335</v>
      </c>
      <c r="H1701">
        <v>17.053799999999999</v>
      </c>
      <c r="I1701">
        <v>19.430299999999999</v>
      </c>
      <c r="J1701">
        <v>23.227100372314453</v>
      </c>
      <c r="K1701">
        <v>24.668199999999999</v>
      </c>
      <c r="L1701">
        <v>25.155899999999999</v>
      </c>
      <c r="M1701">
        <v>24.947800000000001</v>
      </c>
      <c r="N1701">
        <v>21.156120000000001</v>
      </c>
    </row>
    <row r="1702" spans="1:14" x14ac:dyDescent="0.35">
      <c r="A1702" s="3">
        <v>4814</v>
      </c>
      <c r="B1702">
        <v>25.013100000000001</v>
      </c>
      <c r="C1702">
        <v>21.66</v>
      </c>
      <c r="D1702">
        <v>21.861699999999999</v>
      </c>
      <c r="E1702">
        <v>19.367900848388672</v>
      </c>
      <c r="F1702">
        <v>16.825600000000001</v>
      </c>
      <c r="G1702">
        <v>15.674200000000001</v>
      </c>
      <c r="H1702">
        <v>17.1815</v>
      </c>
      <c r="I1702">
        <v>19.5943</v>
      </c>
      <c r="J1702">
        <v>23.355800628662109</v>
      </c>
      <c r="K1702">
        <v>24.694700000000001</v>
      </c>
      <c r="L1702">
        <v>25.2041</v>
      </c>
      <c r="M1702">
        <v>25.377600000000001</v>
      </c>
      <c r="N1702">
        <v>21.317540000000001</v>
      </c>
    </row>
    <row r="1703" spans="1:14" x14ac:dyDescent="0.35">
      <c r="A1703" s="3">
        <v>4815</v>
      </c>
      <c r="B1703">
        <v>23.623699999999999</v>
      </c>
      <c r="C1703">
        <v>20.795100000000001</v>
      </c>
      <c r="D1703">
        <v>21.645199999999999</v>
      </c>
      <c r="E1703">
        <v>18.789899826049805</v>
      </c>
      <c r="F1703">
        <v>16.6175</v>
      </c>
      <c r="G1703">
        <v>15.3597</v>
      </c>
      <c r="H1703">
        <v>16.571999999999999</v>
      </c>
      <c r="I1703">
        <v>18.724299999999999</v>
      </c>
      <c r="J1703">
        <v>22.614099502563477</v>
      </c>
      <c r="K1703">
        <v>23.9833</v>
      </c>
      <c r="L1703">
        <v>24.148099999999999</v>
      </c>
      <c r="M1703">
        <v>24.056000000000001</v>
      </c>
      <c r="N1703">
        <v>20.57741</v>
      </c>
    </row>
    <row r="1704" spans="1:14" x14ac:dyDescent="0.35">
      <c r="A1704" s="3">
        <v>4816</v>
      </c>
      <c r="B1704">
        <v>25.411899999999999</v>
      </c>
      <c r="C1704">
        <v>24.374400000000001</v>
      </c>
      <c r="D1704">
        <v>23.918299999999999</v>
      </c>
      <c r="E1704">
        <v>20.868999481201172</v>
      </c>
      <c r="F1704">
        <v>17.684200000000001</v>
      </c>
      <c r="G1704">
        <v>16.149799999999999</v>
      </c>
      <c r="H1704">
        <v>17.5869</v>
      </c>
      <c r="I1704">
        <v>20.2258</v>
      </c>
      <c r="J1704">
        <v>23.864500045776367</v>
      </c>
      <c r="K1704">
        <v>25.3368</v>
      </c>
      <c r="L1704">
        <v>26.485900000000001</v>
      </c>
      <c r="M1704">
        <v>26.324400000000001</v>
      </c>
      <c r="N1704">
        <v>22.35266</v>
      </c>
    </row>
    <row r="1705" spans="1:14" x14ac:dyDescent="0.35">
      <c r="A1705" s="3">
        <v>4817</v>
      </c>
      <c r="B1705">
        <v>23.885899999999999</v>
      </c>
      <c r="C1705">
        <v>21.315999999999999</v>
      </c>
      <c r="D1705">
        <v>21.995699999999999</v>
      </c>
      <c r="E1705">
        <v>19.110200881958008</v>
      </c>
      <c r="F1705">
        <v>16.654299999999999</v>
      </c>
      <c r="G1705">
        <v>15.193300000000001</v>
      </c>
      <c r="H1705">
        <v>16.502500000000001</v>
      </c>
      <c r="I1705">
        <v>18.827400000000001</v>
      </c>
      <c r="J1705">
        <v>23.37190055847168</v>
      </c>
      <c r="K1705">
        <v>24.726199999999999</v>
      </c>
      <c r="L1705">
        <v>25.063099999999999</v>
      </c>
      <c r="M1705">
        <v>24.654599999999999</v>
      </c>
      <c r="N1705">
        <v>20.941759999999999</v>
      </c>
    </row>
    <row r="1706" spans="1:14" x14ac:dyDescent="0.35">
      <c r="A1706" s="3">
        <v>4818</v>
      </c>
      <c r="B1706">
        <v>24.581299999999999</v>
      </c>
      <c r="C1706">
        <v>21.383600000000001</v>
      </c>
      <c r="D1706">
        <v>21.6813</v>
      </c>
      <c r="E1706">
        <v>19.055200576782227</v>
      </c>
      <c r="F1706">
        <v>16.892099999999999</v>
      </c>
      <c r="G1706">
        <v>15.5741</v>
      </c>
      <c r="H1706">
        <v>16.971800000000002</v>
      </c>
      <c r="I1706">
        <v>19.374300000000002</v>
      </c>
      <c r="J1706">
        <v>23.119499206542969</v>
      </c>
      <c r="K1706">
        <v>24.5136</v>
      </c>
      <c r="L1706">
        <v>24.819199999999999</v>
      </c>
      <c r="M1706">
        <v>25.002700000000001</v>
      </c>
      <c r="N1706">
        <v>21.080719999999999</v>
      </c>
    </row>
    <row r="1707" spans="1:14" x14ac:dyDescent="0.35">
      <c r="A1707" s="3">
        <v>4819</v>
      </c>
      <c r="B1707">
        <v>25.477799999999998</v>
      </c>
      <c r="C1707">
        <v>22.209700000000002</v>
      </c>
      <c r="D1707">
        <v>22.836099999999998</v>
      </c>
      <c r="E1707">
        <v>20.287200927734375</v>
      </c>
      <c r="F1707">
        <v>17.509</v>
      </c>
      <c r="G1707">
        <v>16.028400000000001</v>
      </c>
      <c r="H1707">
        <v>17.533300000000001</v>
      </c>
      <c r="I1707">
        <v>20.184899999999999</v>
      </c>
      <c r="J1707">
        <v>24.309799194335938</v>
      </c>
      <c r="K1707">
        <v>25.654</v>
      </c>
      <c r="L1707">
        <v>26.035</v>
      </c>
      <c r="M1707">
        <v>25.9465</v>
      </c>
      <c r="N1707">
        <v>22.000969999999999</v>
      </c>
    </row>
    <row r="1708" spans="1:14" x14ac:dyDescent="0.35">
      <c r="A1708" s="3">
        <v>4820</v>
      </c>
      <c r="B1708">
        <v>24.854600000000001</v>
      </c>
      <c r="C1708">
        <v>22.394400000000001</v>
      </c>
      <c r="D1708">
        <v>22.732099999999999</v>
      </c>
      <c r="E1708">
        <v>19.946399688720703</v>
      </c>
      <c r="F1708">
        <v>17.2806</v>
      </c>
      <c r="G1708">
        <v>15.6722</v>
      </c>
      <c r="H1708">
        <v>17.118099999999998</v>
      </c>
      <c r="I1708">
        <v>19.584</v>
      </c>
      <c r="J1708">
        <v>23.483200073242188</v>
      </c>
      <c r="K1708">
        <v>24.566800000000001</v>
      </c>
      <c r="L1708">
        <v>25.0657</v>
      </c>
      <c r="M1708">
        <v>25.180399999999999</v>
      </c>
      <c r="N1708">
        <v>21.489879999999999</v>
      </c>
    </row>
    <row r="1709" spans="1:14" x14ac:dyDescent="0.35">
      <c r="A1709" s="3">
        <v>4821</v>
      </c>
      <c r="B1709">
        <v>25.534800000000001</v>
      </c>
      <c r="C1709">
        <v>24.536999999999999</v>
      </c>
      <c r="D1709">
        <v>23.827100000000002</v>
      </c>
      <c r="E1709">
        <v>20.994199752807617</v>
      </c>
      <c r="F1709">
        <v>17.8261</v>
      </c>
      <c r="G1709">
        <v>16.470500000000001</v>
      </c>
      <c r="H1709">
        <v>17.6829</v>
      </c>
      <c r="I1709">
        <v>20.542300000000001</v>
      </c>
      <c r="J1709">
        <v>23.939300537109375</v>
      </c>
      <c r="K1709">
        <v>25.4682</v>
      </c>
      <c r="L1709">
        <v>26.504799999999999</v>
      </c>
      <c r="M1709">
        <v>26.6907</v>
      </c>
      <c r="N1709">
        <v>22.50149</v>
      </c>
    </row>
    <row r="1710" spans="1:14" x14ac:dyDescent="0.35">
      <c r="A1710" s="3">
        <v>4822</v>
      </c>
      <c r="B1710">
        <v>25.686</v>
      </c>
      <c r="C1710">
        <v>24.910799999999998</v>
      </c>
      <c r="D1710">
        <v>24.2713</v>
      </c>
      <c r="E1710">
        <v>21.45359992980957</v>
      </c>
      <c r="F1710">
        <v>18.137</v>
      </c>
      <c r="G1710">
        <v>16.8035</v>
      </c>
      <c r="H1710">
        <v>17.907900000000001</v>
      </c>
      <c r="I1710">
        <v>20.722899999999999</v>
      </c>
      <c r="J1710">
        <v>24.080299377441406</v>
      </c>
      <c r="K1710">
        <v>25.802499999999998</v>
      </c>
      <c r="L1710">
        <v>26.737100000000002</v>
      </c>
      <c r="M1710">
        <v>26.4008</v>
      </c>
      <c r="N1710">
        <v>22.742809999999999</v>
      </c>
    </row>
    <row r="1711" spans="1:14" x14ac:dyDescent="0.35">
      <c r="A1711" s="3">
        <v>4823</v>
      </c>
      <c r="B1711">
        <v>25.5745</v>
      </c>
      <c r="C1711">
        <v>25.040800000000001</v>
      </c>
      <c r="D1711">
        <v>23.771899999999999</v>
      </c>
      <c r="E1711">
        <v>21.136899948120117</v>
      </c>
      <c r="F1711">
        <v>18.077500000000001</v>
      </c>
      <c r="G1711">
        <v>16.8917</v>
      </c>
      <c r="H1711">
        <v>17.979800000000001</v>
      </c>
      <c r="I1711">
        <v>20.942</v>
      </c>
      <c r="J1711">
        <v>23.986499786376953</v>
      </c>
      <c r="K1711">
        <v>25.641500000000001</v>
      </c>
      <c r="L1711">
        <v>26.502500000000001</v>
      </c>
      <c r="M1711">
        <v>26.203099999999999</v>
      </c>
      <c r="N1711">
        <v>22.64573</v>
      </c>
    </row>
    <row r="1712" spans="1:14" x14ac:dyDescent="0.35">
      <c r="A1712" s="3">
        <v>4824</v>
      </c>
      <c r="B1712">
        <v>25.329899999999999</v>
      </c>
      <c r="C1712">
        <v>24.452000000000002</v>
      </c>
      <c r="D1712">
        <v>24.307200000000002</v>
      </c>
      <c r="E1712">
        <v>21.79640007019043</v>
      </c>
      <c r="F1712">
        <v>18.561499999999999</v>
      </c>
      <c r="G1712">
        <v>17.274000000000001</v>
      </c>
      <c r="H1712">
        <v>18.509599999999999</v>
      </c>
      <c r="I1712">
        <v>21.214099999999998</v>
      </c>
      <c r="J1712">
        <v>23.948600769042969</v>
      </c>
      <c r="K1712">
        <v>25.804300000000001</v>
      </c>
      <c r="L1712">
        <v>26.475300000000001</v>
      </c>
      <c r="M1712">
        <v>25.704000000000001</v>
      </c>
      <c r="N1712">
        <v>22.781410000000001</v>
      </c>
    </row>
    <row r="1713" spans="1:14" x14ac:dyDescent="0.35">
      <c r="A1713">
        <v>4825</v>
      </c>
      <c r="B1713">
        <v>25.286799999999999</v>
      </c>
      <c r="C1713">
        <v>24.229800000000001</v>
      </c>
      <c r="D1713">
        <v>23.701899999999998</v>
      </c>
      <c r="E1713">
        <v>21.247600555419922</v>
      </c>
      <c r="F1713">
        <v>18.024899999999999</v>
      </c>
      <c r="G1713">
        <v>16.5441</v>
      </c>
      <c r="H1713">
        <v>17.934899999999999</v>
      </c>
      <c r="I1713">
        <v>20.8369</v>
      </c>
      <c r="J1713">
        <v>23.715999603271484</v>
      </c>
      <c r="K1713">
        <v>25.122499999999999</v>
      </c>
      <c r="L1713">
        <v>25.7408</v>
      </c>
      <c r="M1713">
        <v>25.889900000000001</v>
      </c>
      <c r="N1713">
        <v>22.356339999999999</v>
      </c>
    </row>
    <row r="1714" spans="1:14" x14ac:dyDescent="0.35">
      <c r="A1714" s="3">
        <v>4828</v>
      </c>
      <c r="B1714">
        <v>25.979800000000001</v>
      </c>
      <c r="C1714">
        <v>24.382400000000001</v>
      </c>
      <c r="D1714">
        <v>23.7867</v>
      </c>
      <c r="E1714">
        <v>21.491600036621094</v>
      </c>
      <c r="F1714">
        <v>18.541899999999998</v>
      </c>
      <c r="G1714">
        <v>17.2775</v>
      </c>
      <c r="H1714">
        <v>18.378699999999998</v>
      </c>
      <c r="I1714">
        <v>21.333100000000002</v>
      </c>
      <c r="J1714">
        <v>24.148000717163086</v>
      </c>
      <c r="K1714">
        <v>25.4941</v>
      </c>
      <c r="L1714">
        <v>26.1037</v>
      </c>
      <c r="M1714">
        <v>26.2075</v>
      </c>
      <c r="N1714">
        <v>22.76042</v>
      </c>
    </row>
    <row r="1715" spans="1:14" x14ac:dyDescent="0.35">
      <c r="A1715" s="3">
        <v>4829</v>
      </c>
      <c r="B1715">
        <v>27.691800000000001</v>
      </c>
      <c r="C1715">
        <v>25.800699999999999</v>
      </c>
      <c r="D1715">
        <v>23.6585</v>
      </c>
      <c r="E1715">
        <v>19.940399169921875</v>
      </c>
      <c r="F1715">
        <v>16.675899999999999</v>
      </c>
      <c r="G1715">
        <v>14.7699</v>
      </c>
      <c r="H1715">
        <v>15.9815</v>
      </c>
      <c r="I1715">
        <v>19.250900000000001</v>
      </c>
      <c r="J1715">
        <v>22.549600601196289</v>
      </c>
      <c r="K1715">
        <v>25.004300000000001</v>
      </c>
      <c r="L1715">
        <v>27.110299999999999</v>
      </c>
      <c r="M1715">
        <v>27.4679</v>
      </c>
      <c r="N1715">
        <v>22.158470000000001</v>
      </c>
    </row>
    <row r="1716" spans="1:14" x14ac:dyDescent="0.35">
      <c r="A1716" s="3">
        <v>4830</v>
      </c>
      <c r="B1716">
        <v>22.5427</v>
      </c>
      <c r="C1716">
        <v>21.281400000000001</v>
      </c>
      <c r="D1716">
        <v>23.1096</v>
      </c>
      <c r="E1716">
        <v>21.891399383544922</v>
      </c>
      <c r="F1716">
        <v>19.366499999999998</v>
      </c>
      <c r="G1716">
        <v>18.026800000000001</v>
      </c>
      <c r="H1716">
        <v>19.384699999999999</v>
      </c>
      <c r="I1716">
        <v>21.980499999999999</v>
      </c>
      <c r="J1716">
        <v>24.290599822998047</v>
      </c>
      <c r="K1716">
        <v>25.3902</v>
      </c>
      <c r="L1716">
        <v>25.2699</v>
      </c>
      <c r="M1716">
        <v>23.700399999999998</v>
      </c>
      <c r="N1716">
        <v>22.186229999999998</v>
      </c>
    </row>
    <row r="1717" spans="1:14" x14ac:dyDescent="0.35">
      <c r="A1717" s="3">
        <v>4849</v>
      </c>
      <c r="B1717">
        <v>21.179600000000001</v>
      </c>
      <c r="C1717">
        <v>18.629799999999999</v>
      </c>
      <c r="D1717">
        <v>18.828600000000002</v>
      </c>
      <c r="E1717">
        <v>16.463499069213867</v>
      </c>
      <c r="F1717">
        <v>15.1378</v>
      </c>
      <c r="G1717">
        <v>13.8172</v>
      </c>
      <c r="H1717">
        <v>15.0131</v>
      </c>
      <c r="I1717">
        <v>16.7072</v>
      </c>
      <c r="J1717">
        <v>21.523199081420898</v>
      </c>
      <c r="K1717">
        <v>22.453199999999999</v>
      </c>
      <c r="L1717">
        <v>22.175000000000001</v>
      </c>
      <c r="M1717">
        <v>22.2986</v>
      </c>
      <c r="N1717">
        <v>18.685569999999998</v>
      </c>
    </row>
    <row r="1718" spans="1:14" x14ac:dyDescent="0.35">
      <c r="A1718" s="3">
        <v>4850</v>
      </c>
      <c r="B1718">
        <v>23.099399999999999</v>
      </c>
      <c r="C1718">
        <v>20.016100000000002</v>
      </c>
      <c r="D1718">
        <v>20.506799999999998</v>
      </c>
      <c r="E1718">
        <v>17.698099136352539</v>
      </c>
      <c r="F1718">
        <v>16.0334</v>
      </c>
      <c r="G1718">
        <v>14.2478</v>
      </c>
      <c r="H1718">
        <v>15.357900000000001</v>
      </c>
      <c r="I1718">
        <v>17.459399999999999</v>
      </c>
      <c r="J1718">
        <v>21.573200225830078</v>
      </c>
      <c r="K1718">
        <v>23.495100000000001</v>
      </c>
      <c r="L1718">
        <v>23.948699999999999</v>
      </c>
      <c r="M1718">
        <v>23.9862</v>
      </c>
      <c r="N1718">
        <v>19.78518</v>
      </c>
    </row>
    <row r="1719" spans="1:14" x14ac:dyDescent="0.35">
      <c r="A1719" s="3">
        <v>4852</v>
      </c>
      <c r="B1719">
        <v>22.703199999999999</v>
      </c>
      <c r="C1719">
        <v>20.052700000000002</v>
      </c>
      <c r="D1719">
        <v>19.6416</v>
      </c>
      <c r="E1719">
        <v>16.684799194335938</v>
      </c>
      <c r="F1719">
        <v>15.1045</v>
      </c>
      <c r="G1719">
        <v>13.5564</v>
      </c>
      <c r="H1719">
        <v>15.252800000000001</v>
      </c>
      <c r="I1719">
        <v>17.626100000000001</v>
      </c>
      <c r="J1719">
        <v>22.599599838256836</v>
      </c>
      <c r="K1719">
        <v>24.354500000000002</v>
      </c>
      <c r="L1719">
        <v>23.9114</v>
      </c>
      <c r="M1719">
        <v>23.7867</v>
      </c>
      <c r="N1719">
        <v>19.606190000000002</v>
      </c>
    </row>
    <row r="1720" spans="1:14" x14ac:dyDescent="0.35">
      <c r="A1720" s="3">
        <v>4854</v>
      </c>
      <c r="B1720">
        <v>21.811800000000002</v>
      </c>
      <c r="C1720">
        <v>18.565000000000001</v>
      </c>
      <c r="D1720">
        <v>18.675599999999999</v>
      </c>
      <c r="E1720">
        <v>16.066400527954102</v>
      </c>
      <c r="F1720">
        <v>14.7308</v>
      </c>
      <c r="G1720">
        <v>13.0472</v>
      </c>
      <c r="H1720">
        <v>14.3619</v>
      </c>
      <c r="I1720">
        <v>16.6538</v>
      </c>
      <c r="J1720">
        <v>21.541799545288086</v>
      </c>
      <c r="K1720">
        <v>23.212800000000001</v>
      </c>
      <c r="L1720">
        <v>23.177399999999999</v>
      </c>
      <c r="M1720">
        <v>22.9497</v>
      </c>
      <c r="N1720">
        <v>18.732849999999999</v>
      </c>
    </row>
    <row r="1721" spans="1:14" x14ac:dyDescent="0.35">
      <c r="A1721" s="3">
        <v>4855</v>
      </c>
      <c r="B1721">
        <v>22.714700000000001</v>
      </c>
      <c r="C1721">
        <v>20.016200000000001</v>
      </c>
      <c r="D1721">
        <v>19.363099999999999</v>
      </c>
      <c r="E1721">
        <v>16.992599487304688</v>
      </c>
      <c r="F1721">
        <v>15.324199999999999</v>
      </c>
      <c r="G1721">
        <v>13.820600000000001</v>
      </c>
      <c r="H1721">
        <v>15.452299999999999</v>
      </c>
      <c r="I1721">
        <v>17.7455</v>
      </c>
      <c r="J1721">
        <v>22.769399642944336</v>
      </c>
      <c r="K1721">
        <v>24.4145</v>
      </c>
      <c r="L1721">
        <v>23.827300000000001</v>
      </c>
      <c r="M1721">
        <v>23.8294</v>
      </c>
      <c r="N1721">
        <v>19.689150000000001</v>
      </c>
    </row>
    <row r="1722" spans="1:14" x14ac:dyDescent="0.35">
      <c r="A1722" s="3">
        <v>4856</v>
      </c>
      <c r="B1722">
        <v>20.613900000000001</v>
      </c>
      <c r="C1722">
        <v>17.542000000000002</v>
      </c>
      <c r="D1722">
        <v>17.594200000000001</v>
      </c>
      <c r="E1722">
        <v>15.654000282287598</v>
      </c>
      <c r="F1722">
        <v>14.4681</v>
      </c>
      <c r="G1722">
        <v>12.826499999999999</v>
      </c>
      <c r="H1722">
        <v>14.0684</v>
      </c>
      <c r="I1722">
        <v>16.2591</v>
      </c>
      <c r="J1722">
        <v>20.919000625610352</v>
      </c>
      <c r="K1722">
        <v>22.2423</v>
      </c>
      <c r="L1722">
        <v>22.127400000000002</v>
      </c>
      <c r="M1722">
        <v>21.749199999999998</v>
      </c>
      <c r="N1722">
        <v>18.00534</v>
      </c>
    </row>
    <row r="1723" spans="1:14" x14ac:dyDescent="0.35">
      <c r="A1723" s="3">
        <v>4857</v>
      </c>
      <c r="B1723">
        <v>19.331099999999999</v>
      </c>
      <c r="C1723">
        <v>16.991</v>
      </c>
      <c r="D1723">
        <v>18.732800000000001</v>
      </c>
      <c r="E1723">
        <v>20.183200836181641</v>
      </c>
      <c r="F1723">
        <v>19.32</v>
      </c>
      <c r="G1723">
        <v>18.855499999999999</v>
      </c>
      <c r="H1723">
        <v>20.086300000000001</v>
      </c>
      <c r="I1723">
        <v>22.533200000000001</v>
      </c>
      <c r="J1723">
        <v>24.476100921630859</v>
      </c>
      <c r="K1723">
        <v>25.108000000000001</v>
      </c>
      <c r="L1723">
        <v>24.036200000000001</v>
      </c>
      <c r="M1723">
        <v>21.328900000000001</v>
      </c>
      <c r="N1723">
        <v>20.915189999999999</v>
      </c>
    </row>
    <row r="1724" spans="1:14" x14ac:dyDescent="0.35">
      <c r="A1724" s="3">
        <v>4858</v>
      </c>
      <c r="B1724">
        <v>22.799099999999999</v>
      </c>
      <c r="C1724">
        <v>20.032699999999998</v>
      </c>
      <c r="D1724">
        <v>18.995200000000001</v>
      </c>
      <c r="E1724">
        <v>17.227800369262695</v>
      </c>
      <c r="F1724">
        <v>15.163</v>
      </c>
      <c r="G1724">
        <v>13.641999999999999</v>
      </c>
      <c r="H1724">
        <v>15.137700000000001</v>
      </c>
      <c r="I1724">
        <v>17.821000000000002</v>
      </c>
      <c r="J1724">
        <v>22.826799392700195</v>
      </c>
      <c r="K1724">
        <v>24.458500000000001</v>
      </c>
      <c r="L1724">
        <v>23.7605</v>
      </c>
      <c r="M1724">
        <v>23.763200000000001</v>
      </c>
      <c r="N1724">
        <v>19.635629999999999</v>
      </c>
    </row>
    <row r="1725" spans="1:14" x14ac:dyDescent="0.35">
      <c r="A1725" s="3">
        <v>4859</v>
      </c>
      <c r="B1725">
        <v>22.498100000000001</v>
      </c>
      <c r="C1725">
        <v>19.567499999999999</v>
      </c>
      <c r="D1725">
        <v>18.494599999999998</v>
      </c>
      <c r="E1725">
        <v>16.757499694824219</v>
      </c>
      <c r="F1725">
        <v>15.128399999999999</v>
      </c>
      <c r="G1725">
        <v>13.4954</v>
      </c>
      <c r="H1725">
        <v>14.8748</v>
      </c>
      <c r="I1725">
        <v>17.2974</v>
      </c>
      <c r="J1725">
        <v>22.080499649047852</v>
      </c>
      <c r="K1725">
        <v>23.934799999999999</v>
      </c>
      <c r="L1725">
        <v>23.390599999999999</v>
      </c>
      <c r="M1725">
        <v>23.520299999999999</v>
      </c>
      <c r="N1725">
        <v>19.253319999999999</v>
      </c>
    </row>
    <row r="1726" spans="1:14" x14ac:dyDescent="0.35">
      <c r="A1726" s="3">
        <v>4860</v>
      </c>
      <c r="B1726">
        <v>21.3277</v>
      </c>
      <c r="C1726">
        <v>18.285900000000002</v>
      </c>
      <c r="D1726">
        <v>17.178799999999999</v>
      </c>
      <c r="E1726">
        <v>16.300600051879883</v>
      </c>
      <c r="F1726">
        <v>15.369</v>
      </c>
      <c r="G1726">
        <v>14.231</v>
      </c>
      <c r="H1726">
        <v>15.4475</v>
      </c>
      <c r="I1726">
        <v>17.107600000000001</v>
      </c>
      <c r="J1726">
        <v>21.367900848388672</v>
      </c>
      <c r="K1726">
        <v>22.8263</v>
      </c>
      <c r="L1726">
        <v>21.819299999999998</v>
      </c>
      <c r="M1726">
        <v>21.6829</v>
      </c>
      <c r="N1726">
        <v>18.578710000000001</v>
      </c>
    </row>
    <row r="1727" spans="1:14" x14ac:dyDescent="0.35">
      <c r="A1727" s="3">
        <v>4861</v>
      </c>
      <c r="B1727">
        <v>21.151199999999999</v>
      </c>
      <c r="C1727">
        <v>18.4648</v>
      </c>
      <c r="D1727">
        <v>17.103999999999999</v>
      </c>
      <c r="E1727">
        <v>15.566499710083008</v>
      </c>
      <c r="F1727">
        <v>14.3431</v>
      </c>
      <c r="G1727">
        <v>12.9678</v>
      </c>
      <c r="H1727">
        <v>14.044499999999999</v>
      </c>
      <c r="I1727">
        <v>16.112400000000001</v>
      </c>
      <c r="J1727">
        <v>21.183700561523438</v>
      </c>
      <c r="K1727">
        <v>22.519400000000001</v>
      </c>
      <c r="L1727">
        <v>21.789899999999999</v>
      </c>
      <c r="M1727">
        <v>21.766400000000001</v>
      </c>
      <c r="N1727">
        <v>18.08447</v>
      </c>
    </row>
    <row r="1728" spans="1:14" x14ac:dyDescent="0.35">
      <c r="A1728" s="3">
        <v>4865</v>
      </c>
      <c r="B1728">
        <v>22.258600000000001</v>
      </c>
      <c r="C1728">
        <v>19.1294</v>
      </c>
      <c r="D1728">
        <v>18.6006</v>
      </c>
      <c r="E1728">
        <v>17.798000335693359</v>
      </c>
      <c r="F1728">
        <v>16.095300000000002</v>
      </c>
      <c r="G1728">
        <v>14.601800000000001</v>
      </c>
      <c r="H1728">
        <v>15.797599999999999</v>
      </c>
      <c r="I1728">
        <v>17.825099999999999</v>
      </c>
      <c r="J1728">
        <v>22.29680061340332</v>
      </c>
      <c r="K1728">
        <v>23.732099999999999</v>
      </c>
      <c r="L1728">
        <v>23.295200000000001</v>
      </c>
      <c r="M1728">
        <v>22.924299999999999</v>
      </c>
      <c r="N1728">
        <v>19.52957</v>
      </c>
    </row>
    <row r="1729" spans="1:14" x14ac:dyDescent="0.35">
      <c r="A1729" s="3">
        <v>4868</v>
      </c>
      <c r="B1729">
        <v>22.8766</v>
      </c>
      <c r="C1729">
        <v>19.801600000000001</v>
      </c>
      <c r="D1729">
        <v>19.147300000000001</v>
      </c>
      <c r="E1729">
        <v>18.407199859619141</v>
      </c>
      <c r="F1729">
        <v>16.770499999999998</v>
      </c>
      <c r="G1729">
        <v>15.2515</v>
      </c>
      <c r="H1729">
        <v>16.710100000000001</v>
      </c>
      <c r="I1729">
        <v>18.952500000000001</v>
      </c>
      <c r="J1729">
        <v>22.861499786376953</v>
      </c>
      <c r="K1729">
        <v>24.096699999999998</v>
      </c>
      <c r="L1729">
        <v>23.458300000000001</v>
      </c>
      <c r="M1729">
        <v>23.192499999999999</v>
      </c>
      <c r="N1729">
        <v>20.127189999999999</v>
      </c>
    </row>
    <row r="1730" spans="1:14" x14ac:dyDescent="0.35">
      <c r="A1730" s="3">
        <v>4869</v>
      </c>
      <c r="B1730">
        <v>22.444700000000001</v>
      </c>
      <c r="C1730">
        <v>19.4115</v>
      </c>
      <c r="D1730">
        <v>18.752800000000001</v>
      </c>
      <c r="E1730">
        <v>17.943500518798828</v>
      </c>
      <c r="F1730">
        <v>16.341899999999999</v>
      </c>
      <c r="G1730">
        <v>14.7316</v>
      </c>
      <c r="H1730">
        <v>16.110700000000001</v>
      </c>
      <c r="I1730">
        <v>18.265000000000001</v>
      </c>
      <c r="J1730">
        <v>22.348300933837891</v>
      </c>
      <c r="K1730">
        <v>23.796299999999999</v>
      </c>
      <c r="L1730">
        <v>23.142900000000001</v>
      </c>
      <c r="M1730">
        <v>22.9542</v>
      </c>
      <c r="N1730">
        <v>19.68695</v>
      </c>
    </row>
    <row r="1731" spans="1:14" x14ac:dyDescent="0.35">
      <c r="A1731" s="3">
        <v>4870</v>
      </c>
      <c r="B1731">
        <v>21.803799999999999</v>
      </c>
      <c r="C1731">
        <v>18.9955</v>
      </c>
      <c r="D1731">
        <v>18.4529</v>
      </c>
      <c r="E1731">
        <v>17.576299667358398</v>
      </c>
      <c r="F1731">
        <v>16.2713</v>
      </c>
      <c r="G1731">
        <v>14.677899999999999</v>
      </c>
      <c r="H1731">
        <v>15.976599999999999</v>
      </c>
      <c r="I1731">
        <v>17.9572</v>
      </c>
      <c r="J1731">
        <v>21.972499847412109</v>
      </c>
      <c r="K1731">
        <v>23.195699999999999</v>
      </c>
      <c r="L1731">
        <v>22.7423</v>
      </c>
      <c r="M1731">
        <v>22.344999999999999</v>
      </c>
      <c r="N1731">
        <v>19.330580000000001</v>
      </c>
    </row>
    <row r="1732" spans="1:14" x14ac:dyDescent="0.35">
      <c r="A1732" s="3">
        <v>4871</v>
      </c>
      <c r="B1732">
        <v>23.190999999999999</v>
      </c>
      <c r="C1732">
        <v>21.822299999999998</v>
      </c>
      <c r="D1732">
        <v>22.371099999999998</v>
      </c>
      <c r="E1732">
        <v>22.03849983215332</v>
      </c>
      <c r="F1732">
        <v>19.128900000000002</v>
      </c>
      <c r="G1732">
        <v>17.937200000000001</v>
      </c>
      <c r="H1732">
        <v>19.197299999999998</v>
      </c>
      <c r="I1732">
        <v>21.310400000000001</v>
      </c>
      <c r="J1732">
        <v>24.414600372314453</v>
      </c>
      <c r="K1732">
        <v>25.557099999999998</v>
      </c>
      <c r="L1732">
        <v>26.313600000000001</v>
      </c>
      <c r="M1732">
        <v>24.5275</v>
      </c>
      <c r="N1732">
        <v>22.317460000000001</v>
      </c>
    </row>
    <row r="1733" spans="1:14" x14ac:dyDescent="0.35">
      <c r="A1733" s="3">
        <v>4872</v>
      </c>
      <c r="B1733">
        <v>22.65</v>
      </c>
      <c r="C1733">
        <v>20.2867</v>
      </c>
      <c r="D1733">
        <v>20.2912</v>
      </c>
      <c r="E1733">
        <v>18.287599563598633</v>
      </c>
      <c r="F1733">
        <v>15.9504</v>
      </c>
      <c r="G1733">
        <v>14.480499999999999</v>
      </c>
      <c r="H1733">
        <v>15.993499999999999</v>
      </c>
      <c r="I1733">
        <v>18.378</v>
      </c>
      <c r="J1733">
        <v>22.931400299072266</v>
      </c>
      <c r="K1733">
        <v>24.186900000000001</v>
      </c>
      <c r="L1733">
        <v>24.325099999999999</v>
      </c>
      <c r="M1733">
        <v>23.370999999999999</v>
      </c>
      <c r="N1733">
        <v>20.094360000000002</v>
      </c>
    </row>
    <row r="1734" spans="1:14" x14ac:dyDescent="0.35">
      <c r="A1734" s="3">
        <v>4873</v>
      </c>
      <c r="B1734">
        <v>21.672699999999999</v>
      </c>
      <c r="C1734">
        <v>18.8081</v>
      </c>
      <c r="D1734">
        <v>18.715599999999998</v>
      </c>
      <c r="E1734">
        <v>18.032100677490234</v>
      </c>
      <c r="F1734">
        <v>16.077000000000002</v>
      </c>
      <c r="G1734">
        <v>14.917</v>
      </c>
      <c r="H1734">
        <v>16.2423</v>
      </c>
      <c r="I1734">
        <v>18.530100000000001</v>
      </c>
      <c r="J1734">
        <v>22</v>
      </c>
      <c r="K1734">
        <v>23.819500000000001</v>
      </c>
      <c r="L1734">
        <v>23.8474</v>
      </c>
      <c r="M1734">
        <v>22.700299999999999</v>
      </c>
      <c r="N1734">
        <v>19.613510000000002</v>
      </c>
    </row>
    <row r="1735" spans="1:14" x14ac:dyDescent="0.35">
      <c r="A1735" s="3">
        <v>4874</v>
      </c>
      <c r="B1735">
        <v>18.162500000000001</v>
      </c>
      <c r="C1735">
        <v>15.935700000000001</v>
      </c>
      <c r="D1735">
        <v>18.0564</v>
      </c>
      <c r="E1735">
        <v>20.040800094604492</v>
      </c>
      <c r="F1735">
        <v>18.2942</v>
      </c>
      <c r="G1735">
        <v>16.922000000000001</v>
      </c>
      <c r="H1735">
        <v>17.924800000000001</v>
      </c>
      <c r="I1735">
        <v>20.433499999999999</v>
      </c>
      <c r="J1735">
        <v>22.749099731445313</v>
      </c>
      <c r="K1735">
        <v>23.889900000000001</v>
      </c>
      <c r="L1735">
        <v>23.099499999999999</v>
      </c>
      <c r="M1735">
        <v>20.609500000000001</v>
      </c>
      <c r="N1735">
        <v>19.676490000000001</v>
      </c>
    </row>
    <row r="1736" spans="1:14" x14ac:dyDescent="0.35">
      <c r="A1736" s="3">
        <v>4875</v>
      </c>
      <c r="B1736">
        <v>18.950700000000001</v>
      </c>
      <c r="C1736">
        <v>16.407800000000002</v>
      </c>
      <c r="D1736">
        <v>18.444700000000001</v>
      </c>
      <c r="E1736">
        <v>20.033199310302734</v>
      </c>
      <c r="F1736">
        <v>19.1799</v>
      </c>
      <c r="G1736">
        <v>18.5411</v>
      </c>
      <c r="H1736">
        <v>19.793299999999999</v>
      </c>
      <c r="I1736">
        <v>22.147500000000001</v>
      </c>
      <c r="J1736">
        <v>23.920000076293945</v>
      </c>
      <c r="K1736">
        <v>24.5838</v>
      </c>
      <c r="L1736">
        <v>23.677299999999999</v>
      </c>
      <c r="M1736">
        <v>20.925899999999999</v>
      </c>
      <c r="N1736">
        <v>20.550429999999999</v>
      </c>
    </row>
    <row r="1737" spans="1:14" x14ac:dyDescent="0.35">
      <c r="A1737" s="3">
        <v>4876</v>
      </c>
      <c r="B1737">
        <v>18.477599999999999</v>
      </c>
      <c r="C1737">
        <v>16.226700000000001</v>
      </c>
      <c r="D1737">
        <v>17.574000000000002</v>
      </c>
      <c r="E1737">
        <v>19.70789909362793</v>
      </c>
      <c r="F1737">
        <v>18.552299999999999</v>
      </c>
      <c r="G1737">
        <v>17.6753</v>
      </c>
      <c r="H1737">
        <v>18.901399999999999</v>
      </c>
      <c r="I1737">
        <v>21.310199999999998</v>
      </c>
      <c r="J1737">
        <v>22.654699325561523</v>
      </c>
      <c r="K1737">
        <v>23.607099999999999</v>
      </c>
      <c r="L1737">
        <v>23.257400000000001</v>
      </c>
      <c r="M1737">
        <v>20.519300000000001</v>
      </c>
      <c r="N1737">
        <v>19.87199</v>
      </c>
    </row>
    <row r="1738" spans="1:14" x14ac:dyDescent="0.35">
      <c r="A1738" s="3">
        <v>4877</v>
      </c>
      <c r="B1738">
        <v>23.0961</v>
      </c>
      <c r="C1738">
        <v>20.240600000000001</v>
      </c>
      <c r="D1738">
        <v>19.834099999999999</v>
      </c>
      <c r="E1738">
        <v>19.480300903320313</v>
      </c>
      <c r="F1738">
        <v>17.2532</v>
      </c>
      <c r="G1738">
        <v>15.664999999999999</v>
      </c>
      <c r="H1738">
        <v>17.148199999999999</v>
      </c>
      <c r="I1738">
        <v>19.8368</v>
      </c>
      <c r="J1738">
        <v>23.812400817871094</v>
      </c>
      <c r="K1738">
        <v>24.8353</v>
      </c>
      <c r="L1738">
        <v>24.183299999999999</v>
      </c>
      <c r="M1738">
        <v>23.637699999999999</v>
      </c>
      <c r="N1738">
        <v>20.751919999999998</v>
      </c>
    </row>
    <row r="1739" spans="1:14" x14ac:dyDescent="0.35">
      <c r="A1739" s="3">
        <v>4878</v>
      </c>
      <c r="B1739">
        <v>23.296199999999999</v>
      </c>
      <c r="C1739">
        <v>20.302399999999999</v>
      </c>
      <c r="D1739">
        <v>19.465499999999999</v>
      </c>
      <c r="E1739">
        <v>18.830699920654297</v>
      </c>
      <c r="F1739">
        <v>17.027899999999999</v>
      </c>
      <c r="G1739">
        <v>15.644299999999999</v>
      </c>
      <c r="H1739">
        <v>17.1813</v>
      </c>
      <c r="I1739">
        <v>19.499500000000001</v>
      </c>
      <c r="J1739">
        <v>23.290199279785156</v>
      </c>
      <c r="K1739">
        <v>24.512499999999999</v>
      </c>
      <c r="L1739">
        <v>23.631900000000002</v>
      </c>
      <c r="M1739">
        <v>23.2789</v>
      </c>
      <c r="N1739">
        <v>20.496770000000001</v>
      </c>
    </row>
    <row r="1740" spans="1:14" x14ac:dyDescent="0.35">
      <c r="A1740" s="3">
        <v>4879</v>
      </c>
      <c r="B1740">
        <v>23.677499999999998</v>
      </c>
      <c r="C1740">
        <v>20.597000000000001</v>
      </c>
      <c r="D1740">
        <v>19.9907</v>
      </c>
      <c r="E1740">
        <v>19.396799087524414</v>
      </c>
      <c r="F1740">
        <v>17.382300000000001</v>
      </c>
      <c r="G1740">
        <v>15.9795</v>
      </c>
      <c r="H1740">
        <v>17.586400000000001</v>
      </c>
      <c r="I1740">
        <v>20.027799999999999</v>
      </c>
      <c r="J1740">
        <v>23.806600570678711</v>
      </c>
      <c r="K1740">
        <v>25.253</v>
      </c>
      <c r="L1740">
        <v>24.5715</v>
      </c>
      <c r="M1740">
        <v>23.795200000000001</v>
      </c>
      <c r="N1740">
        <v>21.00536</v>
      </c>
    </row>
    <row r="1741" spans="1:14" x14ac:dyDescent="0.35">
      <c r="A1741" s="3">
        <v>4880</v>
      </c>
      <c r="B1741">
        <v>22.358899999999998</v>
      </c>
      <c r="C1741">
        <v>19.880299999999998</v>
      </c>
      <c r="D1741">
        <v>19.7318</v>
      </c>
      <c r="E1741">
        <v>19.331600189208984</v>
      </c>
      <c r="F1741">
        <v>16.785499999999999</v>
      </c>
      <c r="G1741">
        <v>15.5068</v>
      </c>
      <c r="H1741">
        <v>16.976600000000001</v>
      </c>
      <c r="I1741">
        <v>19.113299999999999</v>
      </c>
      <c r="J1741">
        <v>23.265199661254883</v>
      </c>
      <c r="K1741">
        <v>24.705500000000001</v>
      </c>
      <c r="L1741">
        <v>24.621300000000002</v>
      </c>
      <c r="M1741">
        <v>23.475999999999999</v>
      </c>
      <c r="N1741">
        <v>20.479399999999998</v>
      </c>
    </row>
    <row r="1742" spans="1:14" x14ac:dyDescent="0.35">
      <c r="A1742" s="3">
        <v>4881</v>
      </c>
      <c r="B1742">
        <v>22.3566</v>
      </c>
      <c r="C1742">
        <v>19.740300000000001</v>
      </c>
      <c r="D1742">
        <v>19.299800000000001</v>
      </c>
      <c r="E1742">
        <v>18.620199203491211</v>
      </c>
      <c r="F1742">
        <v>16.777100000000001</v>
      </c>
      <c r="G1742">
        <v>15.2896</v>
      </c>
      <c r="H1742">
        <v>16.642299999999999</v>
      </c>
      <c r="I1742">
        <v>18.844899999999999</v>
      </c>
      <c r="J1742">
        <v>22.294099807739258</v>
      </c>
      <c r="K1742">
        <v>24.001999999999999</v>
      </c>
      <c r="L1742">
        <v>24.003399999999999</v>
      </c>
      <c r="M1742">
        <v>23.260300000000001</v>
      </c>
      <c r="N1742">
        <v>20.09422</v>
      </c>
    </row>
    <row r="1743" spans="1:14" x14ac:dyDescent="0.35">
      <c r="A1743" s="3">
        <v>4882</v>
      </c>
      <c r="B1743">
        <v>21.916699999999999</v>
      </c>
      <c r="C1743">
        <v>19.103300000000001</v>
      </c>
      <c r="D1743">
        <v>19.316299999999998</v>
      </c>
      <c r="E1743">
        <v>18.963899612426758</v>
      </c>
      <c r="F1743">
        <v>16.744900000000001</v>
      </c>
      <c r="G1743">
        <v>15.469200000000001</v>
      </c>
      <c r="H1743">
        <v>17.0047</v>
      </c>
      <c r="I1743">
        <v>18.728300000000001</v>
      </c>
      <c r="J1743">
        <v>23.221200942993164</v>
      </c>
      <c r="K1743">
        <v>24.385200000000001</v>
      </c>
      <c r="L1743">
        <v>24.145</v>
      </c>
      <c r="M1743">
        <v>22.638500000000001</v>
      </c>
      <c r="N1743">
        <v>20.136430000000001</v>
      </c>
    </row>
    <row r="1744" spans="1:14" x14ac:dyDescent="0.35">
      <c r="A1744" s="3">
        <v>4883</v>
      </c>
      <c r="B1744">
        <v>21.067399999999999</v>
      </c>
      <c r="C1744">
        <v>18.430700000000002</v>
      </c>
      <c r="D1744">
        <v>18.343800000000002</v>
      </c>
      <c r="E1744">
        <v>17.246799468994141</v>
      </c>
      <c r="F1744">
        <v>15.445399999999999</v>
      </c>
      <c r="G1744">
        <v>14.1694</v>
      </c>
      <c r="H1744">
        <v>15.724600000000001</v>
      </c>
      <c r="I1744">
        <v>17.7011</v>
      </c>
      <c r="J1744">
        <v>22.23390007019043</v>
      </c>
      <c r="K1744">
        <v>23.612200000000001</v>
      </c>
      <c r="L1744">
        <v>23.3187</v>
      </c>
      <c r="M1744">
        <v>22.000299999999999</v>
      </c>
      <c r="N1744">
        <v>19.107859999999999</v>
      </c>
    </row>
    <row r="1745" spans="1:14" x14ac:dyDescent="0.35">
      <c r="A1745" s="3">
        <v>4884</v>
      </c>
      <c r="B1745">
        <v>21.350100000000001</v>
      </c>
      <c r="C1745">
        <v>18.288499999999999</v>
      </c>
      <c r="D1745">
        <v>18.2881</v>
      </c>
      <c r="E1745">
        <v>16.919900894165039</v>
      </c>
      <c r="F1745">
        <v>15.2187</v>
      </c>
      <c r="G1745">
        <v>13.8651</v>
      </c>
      <c r="H1745">
        <v>15.2567</v>
      </c>
      <c r="I1745">
        <v>17.4878</v>
      </c>
      <c r="J1745">
        <v>22.354099273681641</v>
      </c>
      <c r="K1745">
        <v>23.523900000000001</v>
      </c>
      <c r="L1745">
        <v>23.3125</v>
      </c>
      <c r="M1745">
        <v>22.2883</v>
      </c>
      <c r="N1745">
        <v>19.012810000000002</v>
      </c>
    </row>
    <row r="1746" spans="1:14" x14ac:dyDescent="0.35">
      <c r="A1746" s="3">
        <v>4885</v>
      </c>
      <c r="B1746">
        <v>21.167200000000001</v>
      </c>
      <c r="C1746">
        <v>18.171800000000001</v>
      </c>
      <c r="D1746">
        <v>17.754899999999999</v>
      </c>
      <c r="E1746">
        <v>16.440900802612305</v>
      </c>
      <c r="F1746">
        <v>14.8017</v>
      </c>
      <c r="G1746">
        <v>13.4834</v>
      </c>
      <c r="H1746">
        <v>14.913</v>
      </c>
      <c r="I1746">
        <v>16.966899999999999</v>
      </c>
      <c r="J1746">
        <v>21.954099655151367</v>
      </c>
      <c r="K1746">
        <v>23.2454</v>
      </c>
      <c r="L1746">
        <v>23.207899999999999</v>
      </c>
      <c r="M1746">
        <v>22.243500000000001</v>
      </c>
      <c r="N1746">
        <v>18.695889999999999</v>
      </c>
    </row>
    <row r="1747" spans="1:14" x14ac:dyDescent="0.35">
      <c r="A1747" s="3">
        <v>4886</v>
      </c>
      <c r="B1747">
        <v>20.233699999999999</v>
      </c>
      <c r="C1747">
        <v>17.729500000000002</v>
      </c>
      <c r="D1747">
        <v>17.042400000000001</v>
      </c>
      <c r="E1747">
        <v>15.63129997253418</v>
      </c>
      <c r="F1747">
        <v>14.385899999999999</v>
      </c>
      <c r="G1747">
        <v>12.954599999999999</v>
      </c>
      <c r="H1747">
        <v>14.417199999999999</v>
      </c>
      <c r="I1747">
        <v>16.667000000000002</v>
      </c>
      <c r="J1747">
        <v>21.270700454711914</v>
      </c>
      <c r="K1747">
        <v>22.803000000000001</v>
      </c>
      <c r="L1747">
        <v>22.393999999999998</v>
      </c>
      <c r="M1747">
        <v>21.497399999999999</v>
      </c>
      <c r="N1747">
        <v>18.085560000000001</v>
      </c>
    </row>
    <row r="1748" spans="1:14" x14ac:dyDescent="0.35">
      <c r="A1748" s="3">
        <v>4887</v>
      </c>
      <c r="B1748">
        <v>21.6845</v>
      </c>
      <c r="C1748">
        <v>19.8658</v>
      </c>
      <c r="D1748">
        <v>20.0288</v>
      </c>
      <c r="E1748">
        <v>19.194400787353516</v>
      </c>
      <c r="F1748">
        <v>17.027100000000001</v>
      </c>
      <c r="G1748">
        <v>15.792400000000001</v>
      </c>
      <c r="H1748">
        <v>17.434699999999999</v>
      </c>
      <c r="I1748">
        <v>19.475100000000001</v>
      </c>
      <c r="J1748">
        <v>23.523199081420898</v>
      </c>
      <c r="K1748">
        <v>24.499500000000001</v>
      </c>
      <c r="L1748">
        <v>24.456600000000002</v>
      </c>
      <c r="M1748">
        <v>22.887499999999999</v>
      </c>
      <c r="N1748">
        <v>20.489129999999999</v>
      </c>
    </row>
    <row r="1749" spans="1:14" x14ac:dyDescent="0.35">
      <c r="A1749" s="3">
        <v>4888</v>
      </c>
      <c r="B1749">
        <v>21.027200000000001</v>
      </c>
      <c r="C1749">
        <v>18.672899999999998</v>
      </c>
      <c r="D1749">
        <v>18.415700000000001</v>
      </c>
      <c r="E1749">
        <v>17.255899429321289</v>
      </c>
      <c r="F1749">
        <v>15.3108</v>
      </c>
      <c r="G1749">
        <v>14.151899999999999</v>
      </c>
      <c r="H1749">
        <v>15.802</v>
      </c>
      <c r="I1749">
        <v>18.072099999999999</v>
      </c>
      <c r="J1749">
        <v>22.136199951171875</v>
      </c>
      <c r="K1749">
        <v>23.7653</v>
      </c>
      <c r="L1749">
        <v>23.540800000000001</v>
      </c>
      <c r="M1749">
        <v>22.284400000000002</v>
      </c>
      <c r="N1749">
        <v>19.202929999999999</v>
      </c>
    </row>
    <row r="1750" spans="1:14" x14ac:dyDescent="0.35">
      <c r="A1750" s="3">
        <v>4890</v>
      </c>
      <c r="B1750">
        <v>21.874600000000001</v>
      </c>
      <c r="C1750">
        <v>20.576899999999998</v>
      </c>
      <c r="D1750">
        <v>22.32</v>
      </c>
      <c r="E1750">
        <v>22.473300933837891</v>
      </c>
      <c r="F1750">
        <v>19.315200000000001</v>
      </c>
      <c r="G1750">
        <v>18.099900000000002</v>
      </c>
      <c r="H1750">
        <v>19.330100000000002</v>
      </c>
      <c r="I1750">
        <v>21.578800000000001</v>
      </c>
      <c r="J1750">
        <v>24.576999664306641</v>
      </c>
      <c r="K1750">
        <v>25.737400000000001</v>
      </c>
      <c r="L1750">
        <v>25.333200000000001</v>
      </c>
      <c r="M1750">
        <v>22.983599999999999</v>
      </c>
      <c r="N1750">
        <v>22.016670000000001</v>
      </c>
    </row>
    <row r="1751" spans="1:14" x14ac:dyDescent="0.35">
      <c r="A1751" s="3">
        <v>4891</v>
      </c>
      <c r="B1751">
        <v>22.756499999999999</v>
      </c>
      <c r="C1751">
        <v>21.040900000000001</v>
      </c>
      <c r="D1751">
        <v>22.697500000000002</v>
      </c>
      <c r="E1751">
        <v>22.145900726318359</v>
      </c>
      <c r="F1751">
        <v>19.101099999999999</v>
      </c>
      <c r="G1751">
        <v>18.008099999999999</v>
      </c>
      <c r="H1751">
        <v>19.3582</v>
      </c>
      <c r="I1751">
        <v>21.716899999999999</v>
      </c>
      <c r="J1751">
        <v>23.385700225830078</v>
      </c>
      <c r="K1751">
        <v>24.828399999999998</v>
      </c>
      <c r="L1751">
        <v>25.277999999999999</v>
      </c>
      <c r="M1751">
        <v>23.4725</v>
      </c>
      <c r="N1751">
        <v>21.982479999999999</v>
      </c>
    </row>
    <row r="1752" spans="1:14" x14ac:dyDescent="0.35">
      <c r="A1752" s="3">
        <v>4895</v>
      </c>
      <c r="B1752">
        <v>21.622699999999998</v>
      </c>
      <c r="C1752">
        <v>19.743400000000001</v>
      </c>
      <c r="D1752">
        <v>19.605499999999999</v>
      </c>
      <c r="E1752">
        <v>19.458599090576172</v>
      </c>
      <c r="F1752">
        <v>17.525600000000001</v>
      </c>
      <c r="G1752">
        <v>16.209099999999999</v>
      </c>
      <c r="H1752">
        <v>17.102699999999999</v>
      </c>
      <c r="I1752">
        <v>19.6568</v>
      </c>
      <c r="J1752">
        <v>22.550899505615234</v>
      </c>
      <c r="K1752">
        <v>24.031600000000001</v>
      </c>
      <c r="L1752">
        <v>24.200500000000002</v>
      </c>
      <c r="M1752">
        <v>23.349299999999999</v>
      </c>
      <c r="N1752">
        <v>20.421389999999999</v>
      </c>
    </row>
    <row r="1753" spans="1:14" x14ac:dyDescent="0.35">
      <c r="A1753" s="3">
        <v>5000</v>
      </c>
      <c r="B1753">
        <v>27.7668</v>
      </c>
      <c r="C1753">
        <v>24.278500000000001</v>
      </c>
      <c r="D1753">
        <v>19.9084</v>
      </c>
      <c r="E1753">
        <v>13.693599700927734</v>
      </c>
      <c r="F1753">
        <v>9.3211700000000004</v>
      </c>
      <c r="G1753">
        <v>7.3770600000000002</v>
      </c>
      <c r="H1753">
        <v>8.46556</v>
      </c>
      <c r="I1753">
        <v>11.9131</v>
      </c>
      <c r="J1753">
        <v>15.194499969482422</v>
      </c>
      <c r="K1753">
        <v>20.0337</v>
      </c>
      <c r="L1753">
        <v>24.667100000000001</v>
      </c>
      <c r="M1753">
        <v>27.3033</v>
      </c>
      <c r="N1753">
        <v>17.493569999999998</v>
      </c>
    </row>
    <row r="1754" spans="1:14" x14ac:dyDescent="0.35">
      <c r="A1754" s="3">
        <v>5005</v>
      </c>
      <c r="B1754">
        <v>27.8781</v>
      </c>
      <c r="C1754">
        <v>24.4361</v>
      </c>
      <c r="D1754">
        <v>20.079699999999999</v>
      </c>
      <c r="E1754">
        <v>13.79539966583252</v>
      </c>
      <c r="F1754">
        <v>9.4484200000000005</v>
      </c>
      <c r="G1754">
        <v>7.4541199999999996</v>
      </c>
      <c r="H1754">
        <v>8.5734300000000001</v>
      </c>
      <c r="I1754">
        <v>12.0564</v>
      </c>
      <c r="J1754">
        <v>15.308099746704102</v>
      </c>
      <c r="K1754">
        <v>20.212399999999999</v>
      </c>
      <c r="L1754">
        <v>24.7727</v>
      </c>
      <c r="M1754">
        <v>27.388200000000001</v>
      </c>
      <c r="N1754">
        <v>17.61692</v>
      </c>
    </row>
    <row r="1755" spans="1:14" x14ac:dyDescent="0.35">
      <c r="A1755" s="3">
        <v>5006</v>
      </c>
      <c r="B1755">
        <v>27.8781</v>
      </c>
      <c r="C1755">
        <v>24.4361</v>
      </c>
      <c r="D1755">
        <v>20.079699999999999</v>
      </c>
      <c r="E1755">
        <v>13.79539966583252</v>
      </c>
      <c r="F1755">
        <v>9.4484200000000005</v>
      </c>
      <c r="G1755">
        <v>7.4541199999999996</v>
      </c>
      <c r="H1755">
        <v>8.5734300000000001</v>
      </c>
      <c r="I1755">
        <v>12.0564</v>
      </c>
      <c r="J1755">
        <v>15.308099746704102</v>
      </c>
      <c r="K1755">
        <v>20.212399999999999</v>
      </c>
      <c r="L1755">
        <v>24.7727</v>
      </c>
      <c r="M1755">
        <v>27.388200000000001</v>
      </c>
      <c r="N1755">
        <v>17.61692</v>
      </c>
    </row>
    <row r="1756" spans="1:14" x14ac:dyDescent="0.35">
      <c r="A1756" s="3">
        <v>5007</v>
      </c>
      <c r="B1756">
        <v>28.028199999999998</v>
      </c>
      <c r="C1756">
        <v>24.488299999999999</v>
      </c>
      <c r="D1756">
        <v>19.990600000000001</v>
      </c>
      <c r="E1756">
        <v>13.870200157165527</v>
      </c>
      <c r="F1756">
        <v>9.7073599999999995</v>
      </c>
      <c r="G1756">
        <v>7.6508099999999999</v>
      </c>
      <c r="H1756">
        <v>8.7623800000000003</v>
      </c>
      <c r="I1756">
        <v>12.182700000000001</v>
      </c>
      <c r="J1756">
        <v>15.472700119018555</v>
      </c>
      <c r="K1756">
        <v>20.518999999999998</v>
      </c>
      <c r="L1756">
        <v>24.903400000000001</v>
      </c>
      <c r="M1756">
        <v>27.491399999999999</v>
      </c>
      <c r="N1756">
        <v>17.755590000000002</v>
      </c>
    </row>
    <row r="1757" spans="1:14" x14ac:dyDescent="0.35">
      <c r="A1757" s="3">
        <v>5008</v>
      </c>
      <c r="B1757">
        <v>28.028199999999998</v>
      </c>
      <c r="C1757">
        <v>24.488299999999999</v>
      </c>
      <c r="D1757">
        <v>19.990600000000001</v>
      </c>
      <c r="E1757">
        <v>13.870200157165527</v>
      </c>
      <c r="F1757">
        <v>9.7073599999999995</v>
      </c>
      <c r="G1757">
        <v>7.6508099999999999</v>
      </c>
      <c r="H1757">
        <v>8.7623800000000003</v>
      </c>
      <c r="I1757">
        <v>12.182700000000001</v>
      </c>
      <c r="J1757">
        <v>15.472700119018555</v>
      </c>
      <c r="K1757">
        <v>20.518999999999998</v>
      </c>
      <c r="L1757">
        <v>24.903400000000001</v>
      </c>
      <c r="M1757">
        <v>27.491399999999999</v>
      </c>
      <c r="N1757">
        <v>17.755590000000002</v>
      </c>
    </row>
    <row r="1758" spans="1:14" x14ac:dyDescent="0.35">
      <c r="A1758" s="3">
        <v>5009</v>
      </c>
      <c r="B1758">
        <v>28.028199999999998</v>
      </c>
      <c r="C1758">
        <v>24.488299999999999</v>
      </c>
      <c r="D1758">
        <v>19.990600000000001</v>
      </c>
      <c r="E1758">
        <v>13.870200157165527</v>
      </c>
      <c r="F1758">
        <v>9.7073599999999995</v>
      </c>
      <c r="G1758">
        <v>7.6508099999999999</v>
      </c>
      <c r="H1758">
        <v>8.7623800000000003</v>
      </c>
      <c r="I1758">
        <v>12.182700000000001</v>
      </c>
      <c r="J1758">
        <v>15.472700119018555</v>
      </c>
      <c r="K1758">
        <v>20.518999999999998</v>
      </c>
      <c r="L1758">
        <v>24.903400000000001</v>
      </c>
      <c r="M1758">
        <v>27.491399999999999</v>
      </c>
      <c r="N1758">
        <v>17.755590000000002</v>
      </c>
    </row>
    <row r="1759" spans="1:14" x14ac:dyDescent="0.35">
      <c r="A1759" s="3">
        <v>5010</v>
      </c>
      <c r="B1759">
        <v>27.732900000000001</v>
      </c>
      <c r="C1759">
        <v>24.1798</v>
      </c>
      <c r="D1759">
        <v>20.0059</v>
      </c>
      <c r="E1759">
        <v>13.884799957275391</v>
      </c>
      <c r="F1759">
        <v>9.7783499999999997</v>
      </c>
      <c r="G1759">
        <v>7.6944299999999997</v>
      </c>
      <c r="H1759">
        <v>8.7976600000000005</v>
      </c>
      <c r="I1759">
        <v>12.218500000000001</v>
      </c>
      <c r="J1759">
        <v>15.61870002746582</v>
      </c>
      <c r="K1759">
        <v>20.57</v>
      </c>
      <c r="L1759">
        <v>24.959</v>
      </c>
      <c r="M1759">
        <v>27.218599999999999</v>
      </c>
      <c r="N1759">
        <v>17.721550000000001</v>
      </c>
    </row>
    <row r="1760" spans="1:14" x14ac:dyDescent="0.35">
      <c r="A1760" s="3">
        <v>5011</v>
      </c>
      <c r="B1760">
        <v>28.028199999999998</v>
      </c>
      <c r="C1760">
        <v>24.488299999999999</v>
      </c>
      <c r="D1760">
        <v>19.990600000000001</v>
      </c>
      <c r="E1760">
        <v>13.870200157165527</v>
      </c>
      <c r="F1760">
        <v>9.7073599999999995</v>
      </c>
      <c r="G1760">
        <v>7.6508099999999999</v>
      </c>
      <c r="H1760">
        <v>8.7623800000000003</v>
      </c>
      <c r="I1760">
        <v>12.182700000000001</v>
      </c>
      <c r="J1760">
        <v>15.472700119018555</v>
      </c>
      <c r="K1760">
        <v>20.518999999999998</v>
      </c>
      <c r="L1760">
        <v>24.903400000000001</v>
      </c>
      <c r="M1760">
        <v>27.491399999999999</v>
      </c>
      <c r="N1760">
        <v>17.755590000000002</v>
      </c>
    </row>
    <row r="1761" spans="1:14" x14ac:dyDescent="0.35">
      <c r="A1761" s="3">
        <v>5012</v>
      </c>
      <c r="B1761">
        <v>27.732900000000001</v>
      </c>
      <c r="C1761">
        <v>24.1798</v>
      </c>
      <c r="D1761">
        <v>20.0059</v>
      </c>
      <c r="E1761">
        <v>13.884799957275391</v>
      </c>
      <c r="F1761">
        <v>9.7783499999999997</v>
      </c>
      <c r="G1761">
        <v>7.6944299999999997</v>
      </c>
      <c r="H1761">
        <v>8.7976600000000005</v>
      </c>
      <c r="I1761">
        <v>12.218500000000001</v>
      </c>
      <c r="J1761">
        <v>15.61870002746582</v>
      </c>
      <c r="K1761">
        <v>20.57</v>
      </c>
      <c r="L1761">
        <v>24.959</v>
      </c>
      <c r="M1761">
        <v>27.218599999999999</v>
      </c>
      <c r="N1761">
        <v>17.721550000000001</v>
      </c>
    </row>
    <row r="1762" spans="1:14" x14ac:dyDescent="0.35">
      <c r="A1762" s="3">
        <v>5013</v>
      </c>
      <c r="B1762">
        <v>27.732900000000001</v>
      </c>
      <c r="C1762">
        <v>24.1798</v>
      </c>
      <c r="D1762">
        <v>20.0059</v>
      </c>
      <c r="E1762">
        <v>13.884799957275391</v>
      </c>
      <c r="F1762">
        <v>9.7783499999999997</v>
      </c>
      <c r="G1762">
        <v>7.6944299999999997</v>
      </c>
      <c r="H1762">
        <v>8.7976600000000005</v>
      </c>
      <c r="I1762">
        <v>12.218500000000001</v>
      </c>
      <c r="J1762">
        <v>15.61870002746582</v>
      </c>
      <c r="K1762">
        <v>20.57</v>
      </c>
      <c r="L1762">
        <v>24.959</v>
      </c>
      <c r="M1762">
        <v>27.218599999999999</v>
      </c>
      <c r="N1762">
        <v>17.721550000000001</v>
      </c>
    </row>
    <row r="1763" spans="1:14" x14ac:dyDescent="0.35">
      <c r="A1763" s="3">
        <v>5014</v>
      </c>
      <c r="B1763">
        <v>27.9452</v>
      </c>
      <c r="C1763">
        <v>24.356000000000002</v>
      </c>
      <c r="D1763">
        <v>20.099900000000002</v>
      </c>
      <c r="E1763">
        <v>14.015700340270996</v>
      </c>
      <c r="F1763">
        <v>9.8432899999999997</v>
      </c>
      <c r="G1763">
        <v>7.7630999999999997</v>
      </c>
      <c r="H1763">
        <v>8.9445899999999998</v>
      </c>
      <c r="I1763">
        <v>12.3942</v>
      </c>
      <c r="J1763">
        <v>15.740500450134277</v>
      </c>
      <c r="K1763">
        <v>20.689900000000002</v>
      </c>
      <c r="L1763">
        <v>25.042999999999999</v>
      </c>
      <c r="M1763">
        <v>27.458600000000001</v>
      </c>
      <c r="N1763">
        <v>17.85783</v>
      </c>
    </row>
    <row r="1764" spans="1:14" x14ac:dyDescent="0.35">
      <c r="A1764" s="3">
        <v>5015</v>
      </c>
      <c r="B1764">
        <v>27.9452</v>
      </c>
      <c r="C1764">
        <v>24.356000000000002</v>
      </c>
      <c r="D1764">
        <v>20.099900000000002</v>
      </c>
      <c r="E1764">
        <v>14.015700340270996</v>
      </c>
      <c r="F1764">
        <v>9.8432899999999997</v>
      </c>
      <c r="G1764">
        <v>7.7630999999999997</v>
      </c>
      <c r="H1764">
        <v>8.9445899999999998</v>
      </c>
      <c r="I1764">
        <v>12.3942</v>
      </c>
      <c r="J1764">
        <v>15.740500450134277</v>
      </c>
      <c r="K1764">
        <v>20.689900000000002</v>
      </c>
      <c r="L1764">
        <v>25.042999999999999</v>
      </c>
      <c r="M1764">
        <v>27.458600000000001</v>
      </c>
      <c r="N1764">
        <v>17.85783</v>
      </c>
    </row>
    <row r="1765" spans="1:14" x14ac:dyDescent="0.35">
      <c r="A1765" s="3">
        <v>5016</v>
      </c>
      <c r="B1765">
        <v>27.747299999999999</v>
      </c>
      <c r="C1765">
        <v>24.0122</v>
      </c>
      <c r="D1765">
        <v>20.128399999999999</v>
      </c>
      <c r="E1765">
        <v>14.047200202941895</v>
      </c>
      <c r="F1765">
        <v>9.82179</v>
      </c>
      <c r="G1765">
        <v>7.7459199999999999</v>
      </c>
      <c r="H1765">
        <v>8.9449799999999993</v>
      </c>
      <c r="I1765">
        <v>12.3538</v>
      </c>
      <c r="J1765">
        <v>15.90149974822998</v>
      </c>
      <c r="K1765">
        <v>20.804500000000001</v>
      </c>
      <c r="L1765">
        <v>25.100300000000001</v>
      </c>
      <c r="M1765">
        <v>27.363</v>
      </c>
      <c r="N1765">
        <v>17.830909999999999</v>
      </c>
    </row>
    <row r="1766" spans="1:14" x14ac:dyDescent="0.35">
      <c r="A1766" s="3">
        <v>5017</v>
      </c>
      <c r="B1766">
        <v>27.747299999999999</v>
      </c>
      <c r="C1766">
        <v>24.0122</v>
      </c>
      <c r="D1766">
        <v>20.128399999999999</v>
      </c>
      <c r="E1766">
        <v>14.047200202941895</v>
      </c>
      <c r="F1766">
        <v>9.82179</v>
      </c>
      <c r="G1766">
        <v>7.7459199999999999</v>
      </c>
      <c r="H1766">
        <v>8.9449799999999993</v>
      </c>
      <c r="I1766">
        <v>12.3538</v>
      </c>
      <c r="J1766">
        <v>15.90149974822998</v>
      </c>
      <c r="K1766">
        <v>20.804500000000001</v>
      </c>
      <c r="L1766">
        <v>25.100300000000001</v>
      </c>
      <c r="M1766">
        <v>27.363</v>
      </c>
      <c r="N1766">
        <v>17.830909999999999</v>
      </c>
    </row>
    <row r="1767" spans="1:14" x14ac:dyDescent="0.35">
      <c r="A1767" s="3">
        <v>5018</v>
      </c>
      <c r="B1767">
        <v>27.747299999999999</v>
      </c>
      <c r="C1767">
        <v>24.0122</v>
      </c>
      <c r="D1767">
        <v>20.128399999999999</v>
      </c>
      <c r="E1767">
        <v>14.047200202941895</v>
      </c>
      <c r="F1767">
        <v>9.82179</v>
      </c>
      <c r="G1767">
        <v>7.7459199999999999</v>
      </c>
      <c r="H1767">
        <v>8.9449799999999993</v>
      </c>
      <c r="I1767">
        <v>12.3538</v>
      </c>
      <c r="J1767">
        <v>15.90149974822998</v>
      </c>
      <c r="K1767">
        <v>20.804500000000001</v>
      </c>
      <c r="L1767">
        <v>25.100300000000001</v>
      </c>
      <c r="M1767">
        <v>27.363</v>
      </c>
      <c r="N1767">
        <v>17.830909999999999</v>
      </c>
    </row>
    <row r="1768" spans="1:14" x14ac:dyDescent="0.35">
      <c r="A1768" s="3">
        <v>5019</v>
      </c>
      <c r="B1768">
        <v>27.9452</v>
      </c>
      <c r="C1768">
        <v>24.356000000000002</v>
      </c>
      <c r="D1768">
        <v>20.099900000000002</v>
      </c>
      <c r="E1768">
        <v>14.015700340270996</v>
      </c>
      <c r="F1768">
        <v>9.8432899999999997</v>
      </c>
      <c r="G1768">
        <v>7.7630999999999997</v>
      </c>
      <c r="H1768">
        <v>8.9445899999999998</v>
      </c>
      <c r="I1768">
        <v>12.3942</v>
      </c>
      <c r="J1768">
        <v>15.740500450134277</v>
      </c>
      <c r="K1768">
        <v>20.689900000000002</v>
      </c>
      <c r="L1768">
        <v>25.042999999999999</v>
      </c>
      <c r="M1768">
        <v>27.458600000000001</v>
      </c>
      <c r="N1768">
        <v>17.85783</v>
      </c>
    </row>
    <row r="1769" spans="1:14" x14ac:dyDescent="0.35">
      <c r="A1769" s="3">
        <v>5020</v>
      </c>
      <c r="B1769">
        <v>27.9452</v>
      </c>
      <c r="C1769">
        <v>24.356000000000002</v>
      </c>
      <c r="D1769">
        <v>20.099900000000002</v>
      </c>
      <c r="E1769">
        <v>14.015700340270996</v>
      </c>
      <c r="F1769">
        <v>9.8432899999999997</v>
      </c>
      <c r="G1769">
        <v>7.7630999999999997</v>
      </c>
      <c r="H1769">
        <v>8.9445899999999998</v>
      </c>
      <c r="I1769">
        <v>12.3942</v>
      </c>
      <c r="J1769">
        <v>15.740500450134277</v>
      </c>
      <c r="K1769">
        <v>20.689900000000002</v>
      </c>
      <c r="L1769">
        <v>25.042999999999999</v>
      </c>
      <c r="M1769">
        <v>27.458600000000001</v>
      </c>
      <c r="N1769">
        <v>17.85783</v>
      </c>
    </row>
    <row r="1770" spans="1:14" x14ac:dyDescent="0.35">
      <c r="A1770" s="3">
        <v>5021</v>
      </c>
      <c r="B1770">
        <v>27.9452</v>
      </c>
      <c r="C1770">
        <v>24.356000000000002</v>
      </c>
      <c r="D1770">
        <v>20.099900000000002</v>
      </c>
      <c r="E1770">
        <v>14.015700340270996</v>
      </c>
      <c r="F1770">
        <v>9.8432899999999997</v>
      </c>
      <c r="G1770">
        <v>7.7630999999999997</v>
      </c>
      <c r="H1770">
        <v>8.9445899999999998</v>
      </c>
      <c r="I1770">
        <v>12.3942</v>
      </c>
      <c r="J1770">
        <v>15.740500450134277</v>
      </c>
      <c r="K1770">
        <v>20.689900000000002</v>
      </c>
      <c r="L1770">
        <v>25.042999999999999</v>
      </c>
      <c r="M1770">
        <v>27.458600000000001</v>
      </c>
      <c r="N1770">
        <v>17.85783</v>
      </c>
    </row>
    <row r="1771" spans="1:14" x14ac:dyDescent="0.35">
      <c r="A1771" s="3">
        <v>5022</v>
      </c>
      <c r="B1771">
        <v>27.9846</v>
      </c>
      <c r="C1771">
        <v>24.432300000000001</v>
      </c>
      <c r="D1771">
        <v>20.088100000000001</v>
      </c>
      <c r="E1771">
        <v>13.863300323486328</v>
      </c>
      <c r="F1771">
        <v>9.6979900000000008</v>
      </c>
      <c r="G1771">
        <v>7.6985000000000001</v>
      </c>
      <c r="H1771">
        <v>8.9340399999999995</v>
      </c>
      <c r="I1771">
        <v>12.390700000000001</v>
      </c>
      <c r="J1771">
        <v>15.735600471496582</v>
      </c>
      <c r="K1771">
        <v>20.749400000000001</v>
      </c>
      <c r="L1771">
        <v>25.107099999999999</v>
      </c>
      <c r="M1771">
        <v>27.512499999999999</v>
      </c>
      <c r="N1771">
        <v>17.849509999999999</v>
      </c>
    </row>
    <row r="1772" spans="1:14" x14ac:dyDescent="0.35">
      <c r="A1772" s="3">
        <v>5023</v>
      </c>
      <c r="B1772">
        <v>27.9846</v>
      </c>
      <c r="C1772">
        <v>24.432300000000001</v>
      </c>
      <c r="D1772">
        <v>20.088100000000001</v>
      </c>
      <c r="E1772">
        <v>13.863300323486328</v>
      </c>
      <c r="F1772">
        <v>9.6979900000000008</v>
      </c>
      <c r="G1772">
        <v>7.6985000000000001</v>
      </c>
      <c r="H1772">
        <v>8.9340399999999995</v>
      </c>
      <c r="I1772">
        <v>12.390700000000001</v>
      </c>
      <c r="J1772">
        <v>15.735600471496582</v>
      </c>
      <c r="K1772">
        <v>20.749400000000001</v>
      </c>
      <c r="L1772">
        <v>25.107099999999999</v>
      </c>
      <c r="M1772">
        <v>27.512499999999999</v>
      </c>
      <c r="N1772">
        <v>17.849509999999999</v>
      </c>
    </row>
    <row r="1773" spans="1:14" x14ac:dyDescent="0.35">
      <c r="A1773" s="3">
        <v>5024</v>
      </c>
      <c r="B1773">
        <v>27.900700000000001</v>
      </c>
      <c r="C1773">
        <v>24.276499999999999</v>
      </c>
      <c r="D1773">
        <v>20.021999999999998</v>
      </c>
      <c r="E1773">
        <v>13.785200119018555</v>
      </c>
      <c r="F1773">
        <v>9.4973899999999993</v>
      </c>
      <c r="G1773">
        <v>7.6465899999999998</v>
      </c>
      <c r="H1773">
        <v>8.8812099999999994</v>
      </c>
      <c r="I1773">
        <v>12.342000000000001</v>
      </c>
      <c r="J1773">
        <v>15.781900405883789</v>
      </c>
      <c r="K1773">
        <v>20.735099999999999</v>
      </c>
      <c r="L1773">
        <v>25.224299999999999</v>
      </c>
      <c r="M1773">
        <v>27.605899999999998</v>
      </c>
      <c r="N1773">
        <v>17.808229999999998</v>
      </c>
    </row>
    <row r="1774" spans="1:14" x14ac:dyDescent="0.35">
      <c r="A1774" s="3">
        <v>5025</v>
      </c>
      <c r="B1774">
        <v>28.028199999999998</v>
      </c>
      <c r="C1774">
        <v>24.488299999999999</v>
      </c>
      <c r="D1774">
        <v>19.990600000000001</v>
      </c>
      <c r="E1774">
        <v>13.870200157165527</v>
      </c>
      <c r="F1774">
        <v>9.7073599999999995</v>
      </c>
      <c r="G1774">
        <v>7.6508099999999999</v>
      </c>
      <c r="H1774">
        <v>8.7623800000000003</v>
      </c>
      <c r="I1774">
        <v>12.182700000000001</v>
      </c>
      <c r="J1774">
        <v>15.472700119018555</v>
      </c>
      <c r="K1774">
        <v>20.518999999999998</v>
      </c>
      <c r="L1774">
        <v>24.903400000000001</v>
      </c>
      <c r="M1774">
        <v>27.491399999999999</v>
      </c>
      <c r="N1774">
        <v>17.755590000000002</v>
      </c>
    </row>
    <row r="1775" spans="1:14" x14ac:dyDescent="0.35">
      <c r="A1775" s="3">
        <v>5031</v>
      </c>
      <c r="B1775">
        <v>28.012899999999998</v>
      </c>
      <c r="C1775">
        <v>24.5288</v>
      </c>
      <c r="D1775">
        <v>19.991499999999998</v>
      </c>
      <c r="E1775">
        <v>13.826499938964844</v>
      </c>
      <c r="F1775">
        <v>9.5051400000000008</v>
      </c>
      <c r="G1775">
        <v>7.5603899999999999</v>
      </c>
      <c r="H1775">
        <v>8.7333400000000001</v>
      </c>
      <c r="I1775">
        <v>12.2301</v>
      </c>
      <c r="J1775">
        <v>15.510100364685059</v>
      </c>
      <c r="K1775">
        <v>20.448499999999999</v>
      </c>
      <c r="L1775">
        <v>25.006599999999999</v>
      </c>
      <c r="M1775">
        <v>27.547499999999999</v>
      </c>
      <c r="N1775">
        <v>17.741779999999999</v>
      </c>
    </row>
    <row r="1776" spans="1:14" x14ac:dyDescent="0.35">
      <c r="A1776" s="3">
        <v>5032</v>
      </c>
      <c r="B1776">
        <v>28.028199999999998</v>
      </c>
      <c r="C1776">
        <v>24.488299999999999</v>
      </c>
      <c r="D1776">
        <v>19.990600000000001</v>
      </c>
      <c r="E1776">
        <v>13.870200157165527</v>
      </c>
      <c r="F1776">
        <v>9.7073599999999995</v>
      </c>
      <c r="G1776">
        <v>7.6508099999999999</v>
      </c>
      <c r="H1776">
        <v>8.7623800000000003</v>
      </c>
      <c r="I1776">
        <v>12.182700000000001</v>
      </c>
      <c r="J1776">
        <v>15.472700119018555</v>
      </c>
      <c r="K1776">
        <v>20.518999999999998</v>
      </c>
      <c r="L1776">
        <v>24.903400000000001</v>
      </c>
      <c r="M1776">
        <v>27.491399999999999</v>
      </c>
      <c r="N1776">
        <v>17.755590000000002</v>
      </c>
    </row>
    <row r="1777" spans="1:14" x14ac:dyDescent="0.35">
      <c r="A1777" s="3">
        <v>5033</v>
      </c>
      <c r="B1777">
        <v>28.012899999999998</v>
      </c>
      <c r="C1777">
        <v>24.5288</v>
      </c>
      <c r="D1777">
        <v>19.991499999999998</v>
      </c>
      <c r="E1777">
        <v>13.826499938964844</v>
      </c>
      <c r="F1777">
        <v>9.5051400000000008</v>
      </c>
      <c r="G1777">
        <v>7.5603899999999999</v>
      </c>
      <c r="H1777">
        <v>8.7333400000000001</v>
      </c>
      <c r="I1777">
        <v>12.2301</v>
      </c>
      <c r="J1777">
        <v>15.510100364685059</v>
      </c>
      <c r="K1777">
        <v>20.448499999999999</v>
      </c>
      <c r="L1777">
        <v>25.006599999999999</v>
      </c>
      <c r="M1777">
        <v>27.547499999999999</v>
      </c>
      <c r="N1777">
        <v>17.741779999999999</v>
      </c>
    </row>
    <row r="1778" spans="1:14" x14ac:dyDescent="0.35">
      <c r="A1778" s="3">
        <v>5034</v>
      </c>
      <c r="B1778">
        <v>27.7668</v>
      </c>
      <c r="C1778">
        <v>24.278500000000001</v>
      </c>
      <c r="D1778">
        <v>19.9084</v>
      </c>
      <c r="E1778">
        <v>13.693599700927734</v>
      </c>
      <c r="F1778">
        <v>9.3211700000000004</v>
      </c>
      <c r="G1778">
        <v>7.3770600000000002</v>
      </c>
      <c r="H1778">
        <v>8.46556</v>
      </c>
      <c r="I1778">
        <v>11.9131</v>
      </c>
      <c r="J1778">
        <v>15.194499969482422</v>
      </c>
      <c r="K1778">
        <v>20.0337</v>
      </c>
      <c r="L1778">
        <v>24.667100000000001</v>
      </c>
      <c r="M1778">
        <v>27.3033</v>
      </c>
      <c r="N1778">
        <v>17.493569999999998</v>
      </c>
    </row>
    <row r="1779" spans="1:14" x14ac:dyDescent="0.35">
      <c r="A1779" s="3">
        <v>5035</v>
      </c>
      <c r="B1779">
        <v>27.7668</v>
      </c>
      <c r="C1779">
        <v>24.278500000000001</v>
      </c>
      <c r="D1779">
        <v>19.9084</v>
      </c>
      <c r="E1779">
        <v>13.693599700927734</v>
      </c>
      <c r="F1779">
        <v>9.3211700000000004</v>
      </c>
      <c r="G1779">
        <v>7.3770600000000002</v>
      </c>
      <c r="H1779">
        <v>8.46556</v>
      </c>
      <c r="I1779">
        <v>11.9131</v>
      </c>
      <c r="J1779">
        <v>15.194499969482422</v>
      </c>
      <c r="K1779">
        <v>20.0337</v>
      </c>
      <c r="L1779">
        <v>24.667100000000001</v>
      </c>
      <c r="M1779">
        <v>27.3033</v>
      </c>
      <c r="N1779">
        <v>17.493569999999998</v>
      </c>
    </row>
    <row r="1780" spans="1:14" x14ac:dyDescent="0.35">
      <c r="A1780" s="3">
        <v>5037</v>
      </c>
      <c r="B1780">
        <v>28.012899999999998</v>
      </c>
      <c r="C1780">
        <v>24.5288</v>
      </c>
      <c r="D1780">
        <v>19.991499999999998</v>
      </c>
      <c r="E1780">
        <v>13.826499938964844</v>
      </c>
      <c r="F1780">
        <v>9.5051400000000008</v>
      </c>
      <c r="G1780">
        <v>7.5603899999999999</v>
      </c>
      <c r="H1780">
        <v>8.7333400000000001</v>
      </c>
      <c r="I1780">
        <v>12.2301</v>
      </c>
      <c r="J1780">
        <v>15.510100364685059</v>
      </c>
      <c r="K1780">
        <v>20.448499999999999</v>
      </c>
      <c r="L1780">
        <v>25.006599999999999</v>
      </c>
      <c r="M1780">
        <v>27.547499999999999</v>
      </c>
      <c r="N1780">
        <v>17.741779999999999</v>
      </c>
    </row>
    <row r="1781" spans="1:14" x14ac:dyDescent="0.35">
      <c r="A1781" s="3">
        <v>5038</v>
      </c>
      <c r="B1781">
        <v>28.012899999999998</v>
      </c>
      <c r="C1781">
        <v>24.5288</v>
      </c>
      <c r="D1781">
        <v>19.991499999999998</v>
      </c>
      <c r="E1781">
        <v>13.826499938964844</v>
      </c>
      <c r="F1781">
        <v>9.5051400000000008</v>
      </c>
      <c r="G1781">
        <v>7.5603899999999999</v>
      </c>
      <c r="H1781">
        <v>8.7333400000000001</v>
      </c>
      <c r="I1781">
        <v>12.2301</v>
      </c>
      <c r="J1781">
        <v>15.510100364685059</v>
      </c>
      <c r="K1781">
        <v>20.448499999999999</v>
      </c>
      <c r="L1781">
        <v>25.006599999999999</v>
      </c>
      <c r="M1781">
        <v>27.547499999999999</v>
      </c>
      <c r="N1781">
        <v>17.741779999999999</v>
      </c>
    </row>
    <row r="1782" spans="1:14" x14ac:dyDescent="0.35">
      <c r="A1782" s="3">
        <v>5039</v>
      </c>
      <c r="B1782">
        <v>27.894100000000002</v>
      </c>
      <c r="C1782">
        <v>24.397500000000001</v>
      </c>
      <c r="D1782">
        <v>19.866499999999998</v>
      </c>
      <c r="E1782">
        <v>13.760000228881836</v>
      </c>
      <c r="F1782">
        <v>9.3412900000000008</v>
      </c>
      <c r="G1782">
        <v>7.5145900000000001</v>
      </c>
      <c r="H1782">
        <v>8.5767799999999994</v>
      </c>
      <c r="I1782">
        <v>12.094900000000001</v>
      </c>
      <c r="J1782">
        <v>15.520199775695801</v>
      </c>
      <c r="K1782">
        <v>20.250699999999998</v>
      </c>
      <c r="L1782">
        <v>24.930099999999999</v>
      </c>
      <c r="M1782">
        <v>27.497499999999999</v>
      </c>
      <c r="N1782">
        <v>17.63701</v>
      </c>
    </row>
    <row r="1783" spans="1:14" x14ac:dyDescent="0.35">
      <c r="A1783" s="3">
        <v>5040</v>
      </c>
      <c r="B1783">
        <v>28.012899999999998</v>
      </c>
      <c r="C1783">
        <v>24.5288</v>
      </c>
      <c r="D1783">
        <v>19.991499999999998</v>
      </c>
      <c r="E1783">
        <v>13.826499938964844</v>
      </c>
      <c r="F1783">
        <v>9.5051400000000008</v>
      </c>
      <c r="G1783">
        <v>7.5603899999999999</v>
      </c>
      <c r="H1783">
        <v>8.7333400000000001</v>
      </c>
      <c r="I1783">
        <v>12.2301</v>
      </c>
      <c r="J1783">
        <v>15.510100364685059</v>
      </c>
      <c r="K1783">
        <v>20.448499999999999</v>
      </c>
      <c r="L1783">
        <v>25.006599999999999</v>
      </c>
      <c r="M1783">
        <v>27.547499999999999</v>
      </c>
      <c r="N1783">
        <v>17.741779999999999</v>
      </c>
    </row>
    <row r="1784" spans="1:14" x14ac:dyDescent="0.35">
      <c r="A1784" s="3">
        <v>5041</v>
      </c>
      <c r="B1784">
        <v>27.545400000000001</v>
      </c>
      <c r="C1784">
        <v>24.220099999999999</v>
      </c>
      <c r="D1784">
        <v>19.709900000000001</v>
      </c>
      <c r="E1784">
        <v>13.673399925231934</v>
      </c>
      <c r="F1784">
        <v>9.1354900000000008</v>
      </c>
      <c r="G1784">
        <v>7.2446299999999999</v>
      </c>
      <c r="H1784">
        <v>8.3184400000000007</v>
      </c>
      <c r="I1784">
        <v>11.7475</v>
      </c>
      <c r="J1784">
        <v>15.159199714660645</v>
      </c>
      <c r="K1784">
        <v>19.784199999999998</v>
      </c>
      <c r="L1784">
        <v>24.5762</v>
      </c>
      <c r="M1784">
        <v>27.2257</v>
      </c>
      <c r="N1784">
        <v>17.36168</v>
      </c>
    </row>
    <row r="1785" spans="1:14" x14ac:dyDescent="0.35">
      <c r="A1785" s="3">
        <v>5042</v>
      </c>
      <c r="B1785">
        <v>27.545400000000001</v>
      </c>
      <c r="C1785">
        <v>24.220099999999999</v>
      </c>
      <c r="D1785">
        <v>19.709900000000001</v>
      </c>
      <c r="E1785">
        <v>13.673399925231934</v>
      </c>
      <c r="F1785">
        <v>9.1354900000000008</v>
      </c>
      <c r="G1785">
        <v>7.2446299999999999</v>
      </c>
      <c r="H1785">
        <v>8.3184400000000007</v>
      </c>
      <c r="I1785">
        <v>11.7475</v>
      </c>
      <c r="J1785">
        <v>15.159199714660645</v>
      </c>
      <c r="K1785">
        <v>19.784199999999998</v>
      </c>
      <c r="L1785">
        <v>24.5762</v>
      </c>
      <c r="M1785">
        <v>27.2257</v>
      </c>
      <c r="N1785">
        <v>17.36168</v>
      </c>
    </row>
    <row r="1786" spans="1:14" x14ac:dyDescent="0.35">
      <c r="A1786" s="3">
        <v>5043</v>
      </c>
      <c r="B1786">
        <v>27.894100000000002</v>
      </c>
      <c r="C1786">
        <v>24.397500000000001</v>
      </c>
      <c r="D1786">
        <v>19.866499999999998</v>
      </c>
      <c r="E1786">
        <v>13.760000228881836</v>
      </c>
      <c r="F1786">
        <v>9.3412900000000008</v>
      </c>
      <c r="G1786">
        <v>7.5145900000000001</v>
      </c>
      <c r="H1786">
        <v>8.5767799999999994</v>
      </c>
      <c r="I1786">
        <v>12.094900000000001</v>
      </c>
      <c r="J1786">
        <v>15.520199775695801</v>
      </c>
      <c r="K1786">
        <v>20.250699999999998</v>
      </c>
      <c r="L1786">
        <v>24.930099999999999</v>
      </c>
      <c r="M1786">
        <v>27.497499999999999</v>
      </c>
      <c r="N1786">
        <v>17.63701</v>
      </c>
    </row>
    <row r="1787" spans="1:14" x14ac:dyDescent="0.35">
      <c r="A1787" s="3">
        <v>5044</v>
      </c>
      <c r="B1787">
        <v>27.894100000000002</v>
      </c>
      <c r="C1787">
        <v>24.397500000000001</v>
      </c>
      <c r="D1787">
        <v>19.866499999999998</v>
      </c>
      <c r="E1787">
        <v>13.760000228881836</v>
      </c>
      <c r="F1787">
        <v>9.3412900000000008</v>
      </c>
      <c r="G1787">
        <v>7.5145900000000001</v>
      </c>
      <c r="H1787">
        <v>8.5767799999999994</v>
      </c>
      <c r="I1787">
        <v>12.094900000000001</v>
      </c>
      <c r="J1787">
        <v>15.520199775695801</v>
      </c>
      <c r="K1787">
        <v>20.250699999999998</v>
      </c>
      <c r="L1787">
        <v>24.930099999999999</v>
      </c>
      <c r="M1787">
        <v>27.497499999999999</v>
      </c>
      <c r="N1787">
        <v>17.63701</v>
      </c>
    </row>
    <row r="1788" spans="1:14" x14ac:dyDescent="0.35">
      <c r="A1788" s="3">
        <v>5045</v>
      </c>
      <c r="B1788">
        <v>27.598199999999999</v>
      </c>
      <c r="C1788">
        <v>24.102799999999998</v>
      </c>
      <c r="D1788">
        <v>19.962199999999999</v>
      </c>
      <c r="E1788">
        <v>13.693699836730957</v>
      </c>
      <c r="F1788">
        <v>9.38368</v>
      </c>
      <c r="G1788">
        <v>7.5826200000000004</v>
      </c>
      <c r="H1788">
        <v>8.7911999999999999</v>
      </c>
      <c r="I1788">
        <v>12.2049</v>
      </c>
      <c r="J1788">
        <v>15.694100379943848</v>
      </c>
      <c r="K1788">
        <v>20.5715</v>
      </c>
      <c r="L1788">
        <v>25.1555</v>
      </c>
      <c r="M1788">
        <v>27.301600000000001</v>
      </c>
      <c r="N1788">
        <v>17.670169999999999</v>
      </c>
    </row>
    <row r="1789" spans="1:14" x14ac:dyDescent="0.35">
      <c r="A1789" s="3">
        <v>5046</v>
      </c>
      <c r="B1789">
        <v>27.894100000000002</v>
      </c>
      <c r="C1789">
        <v>24.397500000000001</v>
      </c>
      <c r="D1789">
        <v>19.866499999999998</v>
      </c>
      <c r="E1789">
        <v>13.760000228881836</v>
      </c>
      <c r="F1789">
        <v>9.3412900000000008</v>
      </c>
      <c r="G1789">
        <v>7.5145900000000001</v>
      </c>
      <c r="H1789">
        <v>8.5767799999999994</v>
      </c>
      <c r="I1789">
        <v>12.094900000000001</v>
      </c>
      <c r="J1789">
        <v>15.520199775695801</v>
      </c>
      <c r="K1789">
        <v>20.250699999999998</v>
      </c>
      <c r="L1789">
        <v>24.930099999999999</v>
      </c>
      <c r="M1789">
        <v>27.497499999999999</v>
      </c>
      <c r="N1789">
        <v>17.63701</v>
      </c>
    </row>
    <row r="1790" spans="1:14" x14ac:dyDescent="0.35">
      <c r="A1790" s="3">
        <v>5047</v>
      </c>
      <c r="B1790">
        <v>27.66</v>
      </c>
      <c r="C1790">
        <v>24.294699999999999</v>
      </c>
      <c r="D1790">
        <v>19.7044</v>
      </c>
      <c r="E1790">
        <v>13.74370002746582</v>
      </c>
      <c r="F1790">
        <v>9.2292699999999996</v>
      </c>
      <c r="G1790">
        <v>7.3483299999999998</v>
      </c>
      <c r="H1790">
        <v>8.4486000000000008</v>
      </c>
      <c r="I1790">
        <v>11.9529</v>
      </c>
      <c r="J1790">
        <v>15.38640022277832</v>
      </c>
      <c r="K1790">
        <v>20.065999999999999</v>
      </c>
      <c r="L1790">
        <v>24.7761</v>
      </c>
      <c r="M1790">
        <v>27.349299999999999</v>
      </c>
      <c r="N1790">
        <v>17.496639999999999</v>
      </c>
    </row>
    <row r="1791" spans="1:14" x14ac:dyDescent="0.35">
      <c r="A1791" s="3">
        <v>5048</v>
      </c>
      <c r="B1791">
        <v>27.894100000000002</v>
      </c>
      <c r="C1791">
        <v>24.397500000000001</v>
      </c>
      <c r="D1791">
        <v>19.866499999999998</v>
      </c>
      <c r="E1791">
        <v>13.760000228881836</v>
      </c>
      <c r="F1791">
        <v>9.3412900000000008</v>
      </c>
      <c r="G1791">
        <v>7.5145900000000001</v>
      </c>
      <c r="H1791">
        <v>8.5767799999999994</v>
      </c>
      <c r="I1791">
        <v>12.094900000000001</v>
      </c>
      <c r="J1791">
        <v>15.520199775695801</v>
      </c>
      <c r="K1791">
        <v>20.250699999999998</v>
      </c>
      <c r="L1791">
        <v>24.930099999999999</v>
      </c>
      <c r="M1791">
        <v>27.497499999999999</v>
      </c>
      <c r="N1791">
        <v>17.63701</v>
      </c>
    </row>
    <row r="1792" spans="1:14" x14ac:dyDescent="0.35">
      <c r="A1792" s="3">
        <v>5049</v>
      </c>
      <c r="B1792">
        <v>27.66</v>
      </c>
      <c r="C1792">
        <v>24.294699999999999</v>
      </c>
      <c r="D1792">
        <v>19.7044</v>
      </c>
      <c r="E1792">
        <v>13.74370002746582</v>
      </c>
      <c r="F1792">
        <v>9.2292699999999996</v>
      </c>
      <c r="G1792">
        <v>7.3483299999999998</v>
      </c>
      <c r="H1792">
        <v>8.4486000000000008</v>
      </c>
      <c r="I1792">
        <v>11.9529</v>
      </c>
      <c r="J1792">
        <v>15.38640022277832</v>
      </c>
      <c r="K1792">
        <v>20.065999999999999</v>
      </c>
      <c r="L1792">
        <v>24.7761</v>
      </c>
      <c r="M1792">
        <v>27.349299999999999</v>
      </c>
      <c r="N1792">
        <v>17.496639999999999</v>
      </c>
    </row>
    <row r="1793" spans="1:14" x14ac:dyDescent="0.35">
      <c r="A1793" s="3">
        <v>5050</v>
      </c>
      <c r="B1793">
        <v>27.545400000000001</v>
      </c>
      <c r="C1793">
        <v>24.220099999999999</v>
      </c>
      <c r="D1793">
        <v>19.709900000000001</v>
      </c>
      <c r="E1793">
        <v>13.673399925231934</v>
      </c>
      <c r="F1793">
        <v>9.1354900000000008</v>
      </c>
      <c r="G1793">
        <v>7.2446299999999999</v>
      </c>
      <c r="H1793">
        <v>8.3184400000000007</v>
      </c>
      <c r="I1793">
        <v>11.7475</v>
      </c>
      <c r="J1793">
        <v>15.159199714660645</v>
      </c>
      <c r="K1793">
        <v>19.784199999999998</v>
      </c>
      <c r="L1793">
        <v>24.5762</v>
      </c>
      <c r="M1793">
        <v>27.2257</v>
      </c>
      <c r="N1793">
        <v>17.36168</v>
      </c>
    </row>
    <row r="1794" spans="1:14" x14ac:dyDescent="0.35">
      <c r="A1794" s="3">
        <v>5051</v>
      </c>
      <c r="B1794">
        <v>27.3278</v>
      </c>
      <c r="C1794">
        <v>24.075900000000001</v>
      </c>
      <c r="D1794">
        <v>19.597999999999999</v>
      </c>
      <c r="E1794">
        <v>13.607099533081055</v>
      </c>
      <c r="F1794">
        <v>8.9452499999999997</v>
      </c>
      <c r="G1794">
        <v>7.0632599999999996</v>
      </c>
      <c r="H1794">
        <v>8.1948799999999995</v>
      </c>
      <c r="I1794">
        <v>11.5776</v>
      </c>
      <c r="J1794">
        <v>15.018400192260742</v>
      </c>
      <c r="K1794">
        <v>19.582899999999999</v>
      </c>
      <c r="L1794">
        <v>24.398199999999999</v>
      </c>
      <c r="M1794">
        <v>27.0396</v>
      </c>
      <c r="N1794">
        <v>17.20241</v>
      </c>
    </row>
    <row r="1795" spans="1:14" x14ac:dyDescent="0.35">
      <c r="A1795" s="3">
        <v>5052</v>
      </c>
      <c r="B1795">
        <v>27.320799999999998</v>
      </c>
      <c r="C1795">
        <v>23.988399999999999</v>
      </c>
      <c r="D1795">
        <v>19.626200000000001</v>
      </c>
      <c r="E1795">
        <v>13.542200088500977</v>
      </c>
      <c r="F1795">
        <v>8.8361300000000007</v>
      </c>
      <c r="G1795">
        <v>6.8557100000000002</v>
      </c>
      <c r="H1795">
        <v>8.0719600000000007</v>
      </c>
      <c r="I1795">
        <v>11.374000000000001</v>
      </c>
      <c r="J1795">
        <v>14.730799674987793</v>
      </c>
      <c r="K1795">
        <v>19.260200000000001</v>
      </c>
      <c r="L1795">
        <v>24.170100000000001</v>
      </c>
      <c r="M1795">
        <v>26.9345</v>
      </c>
      <c r="N1795">
        <v>17.059249999999999</v>
      </c>
    </row>
    <row r="1796" spans="1:14" x14ac:dyDescent="0.35">
      <c r="A1796" s="3">
        <v>5061</v>
      </c>
      <c r="B1796">
        <v>27.7668</v>
      </c>
      <c r="C1796">
        <v>24.278500000000001</v>
      </c>
      <c r="D1796">
        <v>19.9084</v>
      </c>
      <c r="E1796">
        <v>13.693599700927734</v>
      </c>
      <c r="F1796">
        <v>9.3211700000000004</v>
      </c>
      <c r="G1796">
        <v>7.3770600000000002</v>
      </c>
      <c r="H1796">
        <v>8.46556</v>
      </c>
      <c r="I1796">
        <v>11.9131</v>
      </c>
      <c r="J1796">
        <v>15.194499969482422</v>
      </c>
      <c r="K1796">
        <v>20.0337</v>
      </c>
      <c r="L1796">
        <v>24.667100000000001</v>
      </c>
      <c r="M1796">
        <v>27.3033</v>
      </c>
      <c r="N1796">
        <v>17.493569999999998</v>
      </c>
    </row>
    <row r="1797" spans="1:14" x14ac:dyDescent="0.35">
      <c r="A1797" s="3">
        <v>5062</v>
      </c>
      <c r="B1797">
        <v>27.320799999999998</v>
      </c>
      <c r="C1797">
        <v>23.988399999999999</v>
      </c>
      <c r="D1797">
        <v>19.626200000000001</v>
      </c>
      <c r="E1797">
        <v>13.542200088500977</v>
      </c>
      <c r="F1797">
        <v>8.8361300000000007</v>
      </c>
      <c r="G1797">
        <v>6.8557100000000002</v>
      </c>
      <c r="H1797">
        <v>8.0719600000000007</v>
      </c>
      <c r="I1797">
        <v>11.374000000000001</v>
      </c>
      <c r="J1797">
        <v>14.730799674987793</v>
      </c>
      <c r="K1797">
        <v>19.260200000000001</v>
      </c>
      <c r="L1797">
        <v>24.170100000000001</v>
      </c>
      <c r="M1797">
        <v>26.9345</v>
      </c>
      <c r="N1797">
        <v>17.059249999999999</v>
      </c>
    </row>
    <row r="1798" spans="1:14" x14ac:dyDescent="0.35">
      <c r="A1798" s="3">
        <v>5063</v>
      </c>
      <c r="B1798">
        <v>27.7668</v>
      </c>
      <c r="C1798">
        <v>24.278500000000001</v>
      </c>
      <c r="D1798">
        <v>19.9084</v>
      </c>
      <c r="E1798">
        <v>13.693599700927734</v>
      </c>
      <c r="F1798">
        <v>9.3211700000000004</v>
      </c>
      <c r="G1798">
        <v>7.3770600000000002</v>
      </c>
      <c r="H1798">
        <v>8.46556</v>
      </c>
      <c r="I1798">
        <v>11.9131</v>
      </c>
      <c r="J1798">
        <v>15.194499969482422</v>
      </c>
      <c r="K1798">
        <v>20.0337</v>
      </c>
      <c r="L1798">
        <v>24.667100000000001</v>
      </c>
      <c r="M1798">
        <v>27.3033</v>
      </c>
      <c r="N1798">
        <v>17.493569999999998</v>
      </c>
    </row>
    <row r="1799" spans="1:14" x14ac:dyDescent="0.35">
      <c r="A1799" s="3">
        <v>5064</v>
      </c>
      <c r="B1799">
        <v>27.505400000000002</v>
      </c>
      <c r="C1799">
        <v>24.064699999999998</v>
      </c>
      <c r="D1799">
        <v>19.799199999999999</v>
      </c>
      <c r="E1799">
        <v>13.599900245666504</v>
      </c>
      <c r="F1799">
        <v>9.0577199999999998</v>
      </c>
      <c r="G1799">
        <v>7.0431999999999997</v>
      </c>
      <c r="H1799">
        <v>8.1842600000000001</v>
      </c>
      <c r="I1799">
        <v>11.5686</v>
      </c>
      <c r="J1799">
        <v>14.851900100708008</v>
      </c>
      <c r="K1799">
        <v>19.508700000000001</v>
      </c>
      <c r="L1799">
        <v>24.296500000000002</v>
      </c>
      <c r="M1799">
        <v>27.032900000000001</v>
      </c>
      <c r="N1799">
        <v>17.209420000000001</v>
      </c>
    </row>
    <row r="1800" spans="1:14" x14ac:dyDescent="0.35">
      <c r="A1800" s="3">
        <v>5065</v>
      </c>
      <c r="B1800">
        <v>27.505400000000002</v>
      </c>
      <c r="C1800">
        <v>24.064699999999998</v>
      </c>
      <c r="D1800">
        <v>19.799199999999999</v>
      </c>
      <c r="E1800">
        <v>13.599900245666504</v>
      </c>
      <c r="F1800">
        <v>9.0577199999999998</v>
      </c>
      <c r="G1800">
        <v>7.0431999999999997</v>
      </c>
      <c r="H1800">
        <v>8.1842600000000001</v>
      </c>
      <c r="I1800">
        <v>11.5686</v>
      </c>
      <c r="J1800">
        <v>14.851900100708008</v>
      </c>
      <c r="K1800">
        <v>19.508700000000001</v>
      </c>
      <c r="L1800">
        <v>24.296500000000002</v>
      </c>
      <c r="M1800">
        <v>27.032900000000001</v>
      </c>
      <c r="N1800">
        <v>17.209420000000001</v>
      </c>
    </row>
    <row r="1801" spans="1:14" x14ac:dyDescent="0.35">
      <c r="A1801" s="3">
        <v>5066</v>
      </c>
      <c r="B1801">
        <v>27.505400000000002</v>
      </c>
      <c r="C1801">
        <v>24.064699999999998</v>
      </c>
      <c r="D1801">
        <v>19.799199999999999</v>
      </c>
      <c r="E1801">
        <v>13.599900245666504</v>
      </c>
      <c r="F1801">
        <v>9.0577199999999998</v>
      </c>
      <c r="G1801">
        <v>7.0431999999999997</v>
      </c>
      <c r="H1801">
        <v>8.1842600000000001</v>
      </c>
      <c r="I1801">
        <v>11.5686</v>
      </c>
      <c r="J1801">
        <v>14.851900100708008</v>
      </c>
      <c r="K1801">
        <v>19.508700000000001</v>
      </c>
      <c r="L1801">
        <v>24.296500000000002</v>
      </c>
      <c r="M1801">
        <v>27.032900000000001</v>
      </c>
      <c r="N1801">
        <v>17.209420000000001</v>
      </c>
    </row>
    <row r="1802" spans="1:14" x14ac:dyDescent="0.35">
      <c r="A1802" s="3">
        <v>5067</v>
      </c>
      <c r="B1802">
        <v>27.5913</v>
      </c>
      <c r="C1802">
        <v>24.197299999999998</v>
      </c>
      <c r="D1802">
        <v>19.985600000000002</v>
      </c>
      <c r="E1802">
        <v>13.707599639892578</v>
      </c>
      <c r="F1802">
        <v>9.1968200000000007</v>
      </c>
      <c r="G1802">
        <v>7.2152099999999999</v>
      </c>
      <c r="H1802">
        <v>8.3355399999999999</v>
      </c>
      <c r="I1802">
        <v>11.7409</v>
      </c>
      <c r="J1802">
        <v>15.003399848937988</v>
      </c>
      <c r="K1802">
        <v>19.686</v>
      </c>
      <c r="L1802">
        <v>24.543700000000001</v>
      </c>
      <c r="M1802">
        <v>27.088000000000001</v>
      </c>
      <c r="N1802">
        <v>17.357610000000001</v>
      </c>
    </row>
    <row r="1803" spans="1:14" x14ac:dyDescent="0.35">
      <c r="A1803" s="3">
        <v>5068</v>
      </c>
      <c r="B1803">
        <v>27.5913</v>
      </c>
      <c r="C1803">
        <v>24.197299999999998</v>
      </c>
      <c r="D1803">
        <v>19.985600000000002</v>
      </c>
      <c r="E1803">
        <v>13.707599639892578</v>
      </c>
      <c r="F1803">
        <v>9.1968200000000007</v>
      </c>
      <c r="G1803">
        <v>7.2152099999999999</v>
      </c>
      <c r="H1803">
        <v>8.3355399999999999</v>
      </c>
      <c r="I1803">
        <v>11.7409</v>
      </c>
      <c r="J1803">
        <v>15.003399848937988</v>
      </c>
      <c r="K1803">
        <v>19.686</v>
      </c>
      <c r="L1803">
        <v>24.543700000000001</v>
      </c>
      <c r="M1803">
        <v>27.088000000000001</v>
      </c>
      <c r="N1803">
        <v>17.357610000000001</v>
      </c>
    </row>
    <row r="1804" spans="1:14" x14ac:dyDescent="0.35">
      <c r="A1804" s="3">
        <v>5069</v>
      </c>
      <c r="B1804">
        <v>27.5913</v>
      </c>
      <c r="C1804">
        <v>24.197299999999998</v>
      </c>
      <c r="D1804">
        <v>19.985600000000002</v>
      </c>
      <c r="E1804">
        <v>13.707599639892578</v>
      </c>
      <c r="F1804">
        <v>9.1968200000000007</v>
      </c>
      <c r="G1804">
        <v>7.2152099999999999</v>
      </c>
      <c r="H1804">
        <v>8.3355399999999999</v>
      </c>
      <c r="I1804">
        <v>11.7409</v>
      </c>
      <c r="J1804">
        <v>15.003399848937988</v>
      </c>
      <c r="K1804">
        <v>19.686</v>
      </c>
      <c r="L1804">
        <v>24.543700000000001</v>
      </c>
      <c r="M1804">
        <v>27.088000000000001</v>
      </c>
      <c r="N1804">
        <v>17.357610000000001</v>
      </c>
    </row>
    <row r="1805" spans="1:14" x14ac:dyDescent="0.35">
      <c r="A1805" s="3">
        <v>5070</v>
      </c>
      <c r="B1805">
        <v>27.5913</v>
      </c>
      <c r="C1805">
        <v>24.197299999999998</v>
      </c>
      <c r="D1805">
        <v>19.985600000000002</v>
      </c>
      <c r="E1805">
        <v>13.707599639892578</v>
      </c>
      <c r="F1805">
        <v>9.1968200000000007</v>
      </c>
      <c r="G1805">
        <v>7.2152099999999999</v>
      </c>
      <c r="H1805">
        <v>8.3355399999999999</v>
      </c>
      <c r="I1805">
        <v>11.7409</v>
      </c>
      <c r="J1805">
        <v>15.003399848937988</v>
      </c>
      <c r="K1805">
        <v>19.686</v>
      </c>
      <c r="L1805">
        <v>24.543700000000001</v>
      </c>
      <c r="M1805">
        <v>27.088000000000001</v>
      </c>
      <c r="N1805">
        <v>17.357610000000001</v>
      </c>
    </row>
    <row r="1806" spans="1:14" x14ac:dyDescent="0.35">
      <c r="A1806" s="3">
        <v>5072</v>
      </c>
      <c r="B1806">
        <v>27.378299999999999</v>
      </c>
      <c r="C1806">
        <v>24.034600000000001</v>
      </c>
      <c r="D1806">
        <v>19.926500000000001</v>
      </c>
      <c r="E1806">
        <v>13.706100463867188</v>
      </c>
      <c r="F1806">
        <v>8.9709800000000008</v>
      </c>
      <c r="G1806">
        <v>6.9590199999999998</v>
      </c>
      <c r="H1806">
        <v>8.0489599999999992</v>
      </c>
      <c r="I1806">
        <v>11.367800000000001</v>
      </c>
      <c r="J1806">
        <v>14.714300155639648</v>
      </c>
      <c r="K1806">
        <v>19.388999999999999</v>
      </c>
      <c r="L1806">
        <v>24.316700000000001</v>
      </c>
      <c r="M1806">
        <v>26.950700000000001</v>
      </c>
      <c r="N1806">
        <v>17.146909999999998</v>
      </c>
    </row>
    <row r="1807" spans="1:14" x14ac:dyDescent="0.35">
      <c r="A1807" s="3">
        <v>5073</v>
      </c>
      <c r="B1807">
        <v>27.378299999999999</v>
      </c>
      <c r="C1807">
        <v>24.034600000000001</v>
      </c>
      <c r="D1807">
        <v>19.926500000000001</v>
      </c>
      <c r="E1807">
        <v>13.706100463867188</v>
      </c>
      <c r="F1807">
        <v>8.9709800000000008</v>
      </c>
      <c r="G1807">
        <v>6.9590199999999998</v>
      </c>
      <c r="H1807">
        <v>8.0489599999999992</v>
      </c>
      <c r="I1807">
        <v>11.367800000000001</v>
      </c>
      <c r="J1807">
        <v>14.714300155639648</v>
      </c>
      <c r="K1807">
        <v>19.388999999999999</v>
      </c>
      <c r="L1807">
        <v>24.316700000000001</v>
      </c>
      <c r="M1807">
        <v>26.950700000000001</v>
      </c>
      <c r="N1807">
        <v>17.146909999999998</v>
      </c>
    </row>
    <row r="1808" spans="1:14" x14ac:dyDescent="0.35">
      <c r="A1808" s="3">
        <v>5074</v>
      </c>
      <c r="B1808">
        <v>27.5913</v>
      </c>
      <c r="C1808">
        <v>24.197299999999998</v>
      </c>
      <c r="D1808">
        <v>19.985600000000002</v>
      </c>
      <c r="E1808">
        <v>13.707599639892578</v>
      </c>
      <c r="F1808">
        <v>9.1968200000000007</v>
      </c>
      <c r="G1808">
        <v>7.2152099999999999</v>
      </c>
      <c r="H1808">
        <v>8.3355399999999999</v>
      </c>
      <c r="I1808">
        <v>11.7409</v>
      </c>
      <c r="J1808">
        <v>15.003399848937988</v>
      </c>
      <c r="K1808">
        <v>19.686</v>
      </c>
      <c r="L1808">
        <v>24.543700000000001</v>
      </c>
      <c r="M1808">
        <v>27.088000000000001</v>
      </c>
      <c r="N1808">
        <v>17.357610000000001</v>
      </c>
    </row>
    <row r="1809" spans="1:14" x14ac:dyDescent="0.35">
      <c r="A1809" s="3">
        <v>5075</v>
      </c>
      <c r="B1809">
        <v>27.584</v>
      </c>
      <c r="C1809">
        <v>24.112300000000001</v>
      </c>
      <c r="D1809">
        <v>20.0472</v>
      </c>
      <c r="E1809">
        <v>13.737500190734863</v>
      </c>
      <c r="F1809">
        <v>9.1472999999999995</v>
      </c>
      <c r="G1809">
        <v>7.11409</v>
      </c>
      <c r="H1809">
        <v>8.1708700000000007</v>
      </c>
      <c r="I1809">
        <v>11.6082</v>
      </c>
      <c r="J1809">
        <v>14.860099792480469</v>
      </c>
      <c r="K1809">
        <v>19.792200000000001</v>
      </c>
      <c r="L1809">
        <v>24.423500000000001</v>
      </c>
      <c r="M1809">
        <v>27.085599999999999</v>
      </c>
      <c r="N1809">
        <v>17.306909999999998</v>
      </c>
    </row>
    <row r="1810" spans="1:14" x14ac:dyDescent="0.35">
      <c r="A1810" s="3">
        <v>5076</v>
      </c>
      <c r="B1810">
        <v>27.584</v>
      </c>
      <c r="C1810">
        <v>24.112300000000001</v>
      </c>
      <c r="D1810">
        <v>20.0472</v>
      </c>
      <c r="E1810">
        <v>13.737500190734863</v>
      </c>
      <c r="F1810">
        <v>9.1472999999999995</v>
      </c>
      <c r="G1810">
        <v>7.11409</v>
      </c>
      <c r="H1810">
        <v>8.1708700000000007</v>
      </c>
      <c r="I1810">
        <v>11.6082</v>
      </c>
      <c r="J1810">
        <v>14.860099792480469</v>
      </c>
      <c r="K1810">
        <v>19.792200000000001</v>
      </c>
      <c r="L1810">
        <v>24.423500000000001</v>
      </c>
      <c r="M1810">
        <v>27.085599999999999</v>
      </c>
      <c r="N1810">
        <v>17.306909999999998</v>
      </c>
    </row>
    <row r="1811" spans="1:14" x14ac:dyDescent="0.35">
      <c r="A1811" s="3">
        <v>5081</v>
      </c>
      <c r="B1811">
        <v>27.8781</v>
      </c>
      <c r="C1811">
        <v>24.4361</v>
      </c>
      <c r="D1811">
        <v>20.079699999999999</v>
      </c>
      <c r="E1811">
        <v>13.79539966583252</v>
      </c>
      <c r="F1811">
        <v>9.4484200000000005</v>
      </c>
      <c r="G1811">
        <v>7.4541199999999996</v>
      </c>
      <c r="H1811">
        <v>8.5734300000000001</v>
      </c>
      <c r="I1811">
        <v>12.0564</v>
      </c>
      <c r="J1811">
        <v>15.308099746704102</v>
      </c>
      <c r="K1811">
        <v>20.212399999999999</v>
      </c>
      <c r="L1811">
        <v>24.7727</v>
      </c>
      <c r="M1811">
        <v>27.388200000000001</v>
      </c>
      <c r="N1811">
        <v>17.61692</v>
      </c>
    </row>
    <row r="1812" spans="1:14" x14ac:dyDescent="0.35">
      <c r="A1812" s="3">
        <v>5082</v>
      </c>
      <c r="B1812">
        <v>27.8781</v>
      </c>
      <c r="C1812">
        <v>24.4361</v>
      </c>
      <c r="D1812">
        <v>20.079699999999999</v>
      </c>
      <c r="E1812">
        <v>13.79539966583252</v>
      </c>
      <c r="F1812">
        <v>9.4484200000000005</v>
      </c>
      <c r="G1812">
        <v>7.4541199999999996</v>
      </c>
      <c r="H1812">
        <v>8.5734300000000001</v>
      </c>
      <c r="I1812">
        <v>12.0564</v>
      </c>
      <c r="J1812">
        <v>15.308099746704102</v>
      </c>
      <c r="K1812">
        <v>20.212399999999999</v>
      </c>
      <c r="L1812">
        <v>24.7727</v>
      </c>
      <c r="M1812">
        <v>27.388200000000001</v>
      </c>
      <c r="N1812">
        <v>17.61692</v>
      </c>
    </row>
    <row r="1813" spans="1:14" x14ac:dyDescent="0.35">
      <c r="A1813" s="3">
        <v>5083</v>
      </c>
      <c r="B1813">
        <v>27.8781</v>
      </c>
      <c r="C1813">
        <v>24.4361</v>
      </c>
      <c r="D1813">
        <v>20.079699999999999</v>
      </c>
      <c r="E1813">
        <v>13.79539966583252</v>
      </c>
      <c r="F1813">
        <v>9.4484200000000005</v>
      </c>
      <c r="G1813">
        <v>7.4541199999999996</v>
      </c>
      <c r="H1813">
        <v>8.5734300000000001</v>
      </c>
      <c r="I1813">
        <v>12.0564</v>
      </c>
      <c r="J1813">
        <v>15.308099746704102</v>
      </c>
      <c r="K1813">
        <v>20.212399999999999</v>
      </c>
      <c r="L1813">
        <v>24.7727</v>
      </c>
      <c r="M1813">
        <v>27.388200000000001</v>
      </c>
      <c r="N1813">
        <v>17.61692</v>
      </c>
    </row>
    <row r="1814" spans="1:14" x14ac:dyDescent="0.35">
      <c r="A1814" s="3">
        <v>5084</v>
      </c>
      <c r="B1814">
        <v>27.953900000000001</v>
      </c>
      <c r="C1814">
        <v>24.372599999999998</v>
      </c>
      <c r="D1814">
        <v>20.162400000000002</v>
      </c>
      <c r="E1814">
        <v>13.885899543762207</v>
      </c>
      <c r="F1814">
        <v>9.5879999999999992</v>
      </c>
      <c r="G1814">
        <v>7.5602200000000002</v>
      </c>
      <c r="H1814">
        <v>8.6212900000000001</v>
      </c>
      <c r="I1814">
        <v>12.1248</v>
      </c>
      <c r="J1814">
        <v>15.509300231933594</v>
      </c>
      <c r="K1814">
        <v>20.433599999999998</v>
      </c>
      <c r="L1814">
        <v>24.757100000000001</v>
      </c>
      <c r="M1814">
        <v>27.3813</v>
      </c>
      <c r="N1814">
        <v>17.695869999999999</v>
      </c>
    </row>
    <row r="1815" spans="1:14" x14ac:dyDescent="0.35">
      <c r="A1815" s="3">
        <v>5085</v>
      </c>
      <c r="B1815">
        <v>27.953900000000001</v>
      </c>
      <c r="C1815">
        <v>24.372599999999998</v>
      </c>
      <c r="D1815">
        <v>20.162400000000002</v>
      </c>
      <c r="E1815">
        <v>13.885899543762207</v>
      </c>
      <c r="F1815">
        <v>9.5879999999999992</v>
      </c>
      <c r="G1815">
        <v>7.5602200000000002</v>
      </c>
      <c r="H1815">
        <v>8.6212900000000001</v>
      </c>
      <c r="I1815">
        <v>12.1248</v>
      </c>
      <c r="J1815">
        <v>15.509300231933594</v>
      </c>
      <c r="K1815">
        <v>20.433599999999998</v>
      </c>
      <c r="L1815">
        <v>24.757100000000001</v>
      </c>
      <c r="M1815">
        <v>27.3813</v>
      </c>
      <c r="N1815">
        <v>17.695869999999999</v>
      </c>
    </row>
    <row r="1816" spans="1:14" x14ac:dyDescent="0.35">
      <c r="A1816" s="3">
        <v>5086</v>
      </c>
      <c r="B1816">
        <v>27.691299999999998</v>
      </c>
      <c r="C1816">
        <v>24.2423</v>
      </c>
      <c r="D1816">
        <v>20.087199999999999</v>
      </c>
      <c r="E1816">
        <v>13.795200347900391</v>
      </c>
      <c r="F1816">
        <v>9.3710199999999997</v>
      </c>
      <c r="G1816">
        <v>7.3992300000000002</v>
      </c>
      <c r="H1816">
        <v>8.4459499999999998</v>
      </c>
      <c r="I1816">
        <v>11.898099999999999</v>
      </c>
      <c r="J1816">
        <v>15.146499633789063</v>
      </c>
      <c r="K1816">
        <v>19.973199999999999</v>
      </c>
      <c r="L1816">
        <v>24.633099999999999</v>
      </c>
      <c r="M1816">
        <v>27.177199999999999</v>
      </c>
      <c r="N1816">
        <v>17.48836</v>
      </c>
    </row>
    <row r="1817" spans="1:14" x14ac:dyDescent="0.35">
      <c r="A1817" s="3">
        <v>5087</v>
      </c>
      <c r="B1817">
        <v>27.691299999999998</v>
      </c>
      <c r="C1817">
        <v>24.2423</v>
      </c>
      <c r="D1817">
        <v>20.087199999999999</v>
      </c>
      <c r="E1817">
        <v>13.795200347900391</v>
      </c>
      <c r="F1817">
        <v>9.3710199999999997</v>
      </c>
      <c r="G1817">
        <v>7.3992300000000002</v>
      </c>
      <c r="H1817">
        <v>8.4459499999999998</v>
      </c>
      <c r="I1817">
        <v>11.898099999999999</v>
      </c>
      <c r="J1817">
        <v>15.146499633789063</v>
      </c>
      <c r="K1817">
        <v>19.973199999999999</v>
      </c>
      <c r="L1817">
        <v>24.633099999999999</v>
      </c>
      <c r="M1817">
        <v>27.177199999999999</v>
      </c>
      <c r="N1817">
        <v>17.48836</v>
      </c>
    </row>
    <row r="1818" spans="1:14" x14ac:dyDescent="0.35">
      <c r="A1818" s="3">
        <v>5088</v>
      </c>
      <c r="B1818">
        <v>27.691299999999998</v>
      </c>
      <c r="C1818">
        <v>24.2423</v>
      </c>
      <c r="D1818">
        <v>20.087199999999999</v>
      </c>
      <c r="E1818">
        <v>13.795200347900391</v>
      </c>
      <c r="F1818">
        <v>9.3710199999999997</v>
      </c>
      <c r="G1818">
        <v>7.3992300000000002</v>
      </c>
      <c r="H1818">
        <v>8.4459499999999998</v>
      </c>
      <c r="I1818">
        <v>11.898099999999999</v>
      </c>
      <c r="J1818">
        <v>15.146499633789063</v>
      </c>
      <c r="K1818">
        <v>19.973199999999999</v>
      </c>
      <c r="L1818">
        <v>24.633099999999999</v>
      </c>
      <c r="M1818">
        <v>27.177199999999999</v>
      </c>
      <c r="N1818">
        <v>17.48836</v>
      </c>
    </row>
    <row r="1819" spans="1:14" x14ac:dyDescent="0.35">
      <c r="A1819" s="3">
        <v>5089</v>
      </c>
      <c r="B1819">
        <v>27.584</v>
      </c>
      <c r="C1819">
        <v>24.112300000000001</v>
      </c>
      <c r="D1819">
        <v>20.0472</v>
      </c>
      <c r="E1819">
        <v>13.737500190734863</v>
      </c>
      <c r="F1819">
        <v>9.1472999999999995</v>
      </c>
      <c r="G1819">
        <v>7.11409</v>
      </c>
      <c r="H1819">
        <v>8.1708700000000007</v>
      </c>
      <c r="I1819">
        <v>11.6082</v>
      </c>
      <c r="J1819">
        <v>14.860099792480469</v>
      </c>
      <c r="K1819">
        <v>19.792200000000001</v>
      </c>
      <c r="L1819">
        <v>24.423500000000001</v>
      </c>
      <c r="M1819">
        <v>27.085599999999999</v>
      </c>
      <c r="N1819">
        <v>17.306909999999998</v>
      </c>
    </row>
    <row r="1820" spans="1:14" x14ac:dyDescent="0.35">
      <c r="A1820" s="3">
        <v>5090</v>
      </c>
      <c r="B1820">
        <v>27.584</v>
      </c>
      <c r="C1820">
        <v>24.112300000000001</v>
      </c>
      <c r="D1820">
        <v>20.0472</v>
      </c>
      <c r="E1820">
        <v>13.737500190734863</v>
      </c>
      <c r="F1820">
        <v>9.1472999999999995</v>
      </c>
      <c r="G1820">
        <v>7.11409</v>
      </c>
      <c r="H1820">
        <v>8.1708700000000007</v>
      </c>
      <c r="I1820">
        <v>11.6082</v>
      </c>
      <c r="J1820">
        <v>14.860099792480469</v>
      </c>
      <c r="K1820">
        <v>19.792200000000001</v>
      </c>
      <c r="L1820">
        <v>24.423500000000001</v>
      </c>
      <c r="M1820">
        <v>27.085599999999999</v>
      </c>
      <c r="N1820">
        <v>17.306909999999998</v>
      </c>
    </row>
    <row r="1821" spans="1:14" x14ac:dyDescent="0.35">
      <c r="A1821" s="3">
        <v>5091</v>
      </c>
      <c r="B1821">
        <v>27.5959</v>
      </c>
      <c r="C1821">
        <v>24.096399999999999</v>
      </c>
      <c r="D1821">
        <v>20.097000000000001</v>
      </c>
      <c r="E1821">
        <v>13.885000228881836</v>
      </c>
      <c r="F1821">
        <v>9.1375299999999999</v>
      </c>
      <c r="G1821">
        <v>7.0442200000000001</v>
      </c>
      <c r="H1821">
        <v>8.1039100000000008</v>
      </c>
      <c r="I1821">
        <v>11.5329</v>
      </c>
      <c r="J1821">
        <v>14.917200088500977</v>
      </c>
      <c r="K1821">
        <v>19.887899999999998</v>
      </c>
      <c r="L1821">
        <v>24.3917</v>
      </c>
      <c r="M1821">
        <v>27.0624</v>
      </c>
      <c r="N1821">
        <v>17.312670000000001</v>
      </c>
    </row>
    <row r="1822" spans="1:14" x14ac:dyDescent="0.35">
      <c r="A1822" s="3">
        <v>5092</v>
      </c>
      <c r="B1822">
        <v>27.678899999999999</v>
      </c>
      <c r="C1822">
        <v>24.199100000000001</v>
      </c>
      <c r="D1822">
        <v>20.109500000000001</v>
      </c>
      <c r="E1822">
        <v>13.795599937438965</v>
      </c>
      <c r="F1822">
        <v>9.3014100000000006</v>
      </c>
      <c r="G1822">
        <v>7.3039300000000003</v>
      </c>
      <c r="H1822">
        <v>8.2732899999999994</v>
      </c>
      <c r="I1822">
        <v>11.7768</v>
      </c>
      <c r="J1822">
        <v>15.037400245666504</v>
      </c>
      <c r="K1822">
        <v>20.0596</v>
      </c>
      <c r="L1822">
        <v>24.538699999999999</v>
      </c>
      <c r="M1822">
        <v>27.111000000000001</v>
      </c>
      <c r="N1822">
        <v>17.432099999999998</v>
      </c>
    </row>
    <row r="1823" spans="1:14" x14ac:dyDescent="0.35">
      <c r="A1823" s="3">
        <v>5093</v>
      </c>
      <c r="B1823">
        <v>27.691299999999998</v>
      </c>
      <c r="C1823">
        <v>24.2423</v>
      </c>
      <c r="D1823">
        <v>20.087199999999999</v>
      </c>
      <c r="E1823">
        <v>13.795200347900391</v>
      </c>
      <c r="F1823">
        <v>9.3710199999999997</v>
      </c>
      <c r="G1823">
        <v>7.3992300000000002</v>
      </c>
      <c r="H1823">
        <v>8.4459499999999998</v>
      </c>
      <c r="I1823">
        <v>11.898099999999999</v>
      </c>
      <c r="J1823">
        <v>15.146499633789063</v>
      </c>
      <c r="K1823">
        <v>19.973199999999999</v>
      </c>
      <c r="L1823">
        <v>24.633099999999999</v>
      </c>
      <c r="M1823">
        <v>27.177199999999999</v>
      </c>
      <c r="N1823">
        <v>17.48836</v>
      </c>
    </row>
    <row r="1824" spans="1:14" x14ac:dyDescent="0.35">
      <c r="A1824" s="3">
        <v>5094</v>
      </c>
      <c r="B1824">
        <v>27.6021</v>
      </c>
      <c r="C1824">
        <v>24.127700000000001</v>
      </c>
      <c r="D1824">
        <v>20.176300000000001</v>
      </c>
      <c r="E1824">
        <v>13.949399948120117</v>
      </c>
      <c r="F1824">
        <v>9.7450299999999999</v>
      </c>
      <c r="G1824">
        <v>7.6823600000000001</v>
      </c>
      <c r="H1824">
        <v>8.8045500000000008</v>
      </c>
      <c r="I1824">
        <v>12.3605</v>
      </c>
      <c r="J1824">
        <v>15.885700225830078</v>
      </c>
      <c r="K1824">
        <v>20.910299999999999</v>
      </c>
      <c r="L1824">
        <v>25.1143</v>
      </c>
      <c r="M1824">
        <v>27.3004</v>
      </c>
      <c r="N1824">
        <v>17.80489</v>
      </c>
    </row>
    <row r="1825" spans="1:14" x14ac:dyDescent="0.35">
      <c r="A1825" s="3">
        <v>5095</v>
      </c>
      <c r="B1825">
        <v>27.975899999999999</v>
      </c>
      <c r="C1825">
        <v>24.5398</v>
      </c>
      <c r="D1825">
        <v>20.252300000000002</v>
      </c>
      <c r="E1825">
        <v>13.930600166320801</v>
      </c>
      <c r="F1825">
        <v>9.7010100000000001</v>
      </c>
      <c r="G1825">
        <v>7.6508900000000004</v>
      </c>
      <c r="H1825">
        <v>8.7134900000000002</v>
      </c>
      <c r="I1825">
        <v>12.1707</v>
      </c>
      <c r="J1825">
        <v>15.673800468444824</v>
      </c>
      <c r="K1825">
        <v>20.712199999999999</v>
      </c>
      <c r="L1825">
        <v>24.9175</v>
      </c>
      <c r="M1825">
        <v>27.5258</v>
      </c>
      <c r="N1825">
        <v>17.813669999999998</v>
      </c>
    </row>
    <row r="1826" spans="1:14" x14ac:dyDescent="0.35">
      <c r="A1826" s="3">
        <v>5096</v>
      </c>
      <c r="B1826">
        <v>27.837199999999999</v>
      </c>
      <c r="C1826">
        <v>24.351299999999998</v>
      </c>
      <c r="D1826">
        <v>20.207599999999999</v>
      </c>
      <c r="E1826">
        <v>13.903800010681152</v>
      </c>
      <c r="F1826">
        <v>9.5308299999999999</v>
      </c>
      <c r="G1826">
        <v>7.5622400000000001</v>
      </c>
      <c r="H1826">
        <v>8.5237200000000009</v>
      </c>
      <c r="I1826">
        <v>12.000999999999999</v>
      </c>
      <c r="J1826">
        <v>15.357099533081055</v>
      </c>
      <c r="K1826">
        <v>20.236899999999999</v>
      </c>
      <c r="L1826">
        <v>24.641400000000001</v>
      </c>
      <c r="M1826">
        <v>27.347000000000001</v>
      </c>
      <c r="N1826">
        <v>17.62501</v>
      </c>
    </row>
    <row r="1827" spans="1:14" x14ac:dyDescent="0.35">
      <c r="A1827" s="3">
        <v>5097</v>
      </c>
      <c r="B1827">
        <v>27.678899999999999</v>
      </c>
      <c r="C1827">
        <v>24.199100000000001</v>
      </c>
      <c r="D1827">
        <v>20.109500000000001</v>
      </c>
      <c r="E1827">
        <v>13.795599937438965</v>
      </c>
      <c r="F1827">
        <v>9.3014100000000006</v>
      </c>
      <c r="G1827">
        <v>7.3039300000000003</v>
      </c>
      <c r="H1827">
        <v>8.2732899999999994</v>
      </c>
      <c r="I1827">
        <v>11.7768</v>
      </c>
      <c r="J1827">
        <v>15.037400245666504</v>
      </c>
      <c r="K1827">
        <v>20.0596</v>
      </c>
      <c r="L1827">
        <v>24.538699999999999</v>
      </c>
      <c r="M1827">
        <v>27.111000000000001</v>
      </c>
      <c r="N1827">
        <v>17.432099999999998</v>
      </c>
    </row>
    <row r="1828" spans="1:14" x14ac:dyDescent="0.35">
      <c r="A1828" s="3">
        <v>5098</v>
      </c>
      <c r="B1828">
        <v>27.691299999999998</v>
      </c>
      <c r="C1828">
        <v>24.2423</v>
      </c>
      <c r="D1828">
        <v>20.087199999999999</v>
      </c>
      <c r="E1828">
        <v>13.795200347900391</v>
      </c>
      <c r="F1828">
        <v>9.3710199999999997</v>
      </c>
      <c r="G1828">
        <v>7.3992300000000002</v>
      </c>
      <c r="H1828">
        <v>8.4459499999999998</v>
      </c>
      <c r="I1828">
        <v>11.898099999999999</v>
      </c>
      <c r="J1828">
        <v>15.146499633789063</v>
      </c>
      <c r="K1828">
        <v>19.973199999999999</v>
      </c>
      <c r="L1828">
        <v>24.633099999999999</v>
      </c>
      <c r="M1828">
        <v>27.177199999999999</v>
      </c>
      <c r="N1828">
        <v>17.48836</v>
      </c>
    </row>
    <row r="1829" spans="1:14" x14ac:dyDescent="0.35">
      <c r="A1829" s="3">
        <v>5106</v>
      </c>
      <c r="B1829">
        <v>27.837199999999999</v>
      </c>
      <c r="C1829">
        <v>24.351299999999998</v>
      </c>
      <c r="D1829">
        <v>20.207599999999999</v>
      </c>
      <c r="E1829">
        <v>13.903800010681152</v>
      </c>
      <c r="F1829">
        <v>9.5308299999999999</v>
      </c>
      <c r="G1829">
        <v>7.5622400000000001</v>
      </c>
      <c r="H1829">
        <v>8.5237200000000009</v>
      </c>
      <c r="I1829">
        <v>12.000999999999999</v>
      </c>
      <c r="J1829">
        <v>15.357099533081055</v>
      </c>
      <c r="K1829">
        <v>20.236899999999999</v>
      </c>
      <c r="L1829">
        <v>24.641400000000001</v>
      </c>
      <c r="M1829">
        <v>27.347000000000001</v>
      </c>
      <c r="N1829">
        <v>17.62501</v>
      </c>
    </row>
    <row r="1830" spans="1:14" x14ac:dyDescent="0.35">
      <c r="A1830" s="3">
        <v>5107</v>
      </c>
      <c r="B1830">
        <v>27.975899999999999</v>
      </c>
      <c r="C1830">
        <v>24.5398</v>
      </c>
      <c r="D1830">
        <v>20.252300000000002</v>
      </c>
      <c r="E1830">
        <v>13.930600166320801</v>
      </c>
      <c r="F1830">
        <v>9.7010100000000001</v>
      </c>
      <c r="G1830">
        <v>7.6508900000000004</v>
      </c>
      <c r="H1830">
        <v>8.7134900000000002</v>
      </c>
      <c r="I1830">
        <v>12.1707</v>
      </c>
      <c r="J1830">
        <v>15.673800468444824</v>
      </c>
      <c r="K1830">
        <v>20.712199999999999</v>
      </c>
      <c r="L1830">
        <v>24.9175</v>
      </c>
      <c r="M1830">
        <v>27.5258</v>
      </c>
      <c r="N1830">
        <v>17.813669999999998</v>
      </c>
    </row>
    <row r="1831" spans="1:14" x14ac:dyDescent="0.35">
      <c r="A1831" s="3">
        <v>5108</v>
      </c>
      <c r="B1831">
        <v>28.097999999999999</v>
      </c>
      <c r="C1831">
        <v>24.592500000000001</v>
      </c>
      <c r="D1831">
        <v>20.3749</v>
      </c>
      <c r="E1831">
        <v>14.128600120544434</v>
      </c>
      <c r="F1831">
        <v>9.8356499999999993</v>
      </c>
      <c r="G1831">
        <v>7.7690299999999999</v>
      </c>
      <c r="H1831">
        <v>8.8164800000000003</v>
      </c>
      <c r="I1831">
        <v>12.224500000000001</v>
      </c>
      <c r="J1831">
        <v>15.825200080871582</v>
      </c>
      <c r="K1831">
        <v>20.8461</v>
      </c>
      <c r="L1831">
        <v>25.090499999999999</v>
      </c>
      <c r="M1831">
        <v>27.628499999999999</v>
      </c>
      <c r="N1831">
        <v>17.935829999999999</v>
      </c>
    </row>
    <row r="1832" spans="1:14" x14ac:dyDescent="0.35">
      <c r="A1832" s="3">
        <v>5109</v>
      </c>
      <c r="B1832">
        <v>27.837199999999999</v>
      </c>
      <c r="C1832">
        <v>24.351299999999998</v>
      </c>
      <c r="D1832">
        <v>20.207599999999999</v>
      </c>
      <c r="E1832">
        <v>13.903800010681152</v>
      </c>
      <c r="F1832">
        <v>9.5308299999999999</v>
      </c>
      <c r="G1832">
        <v>7.5622400000000001</v>
      </c>
      <c r="H1832">
        <v>8.5237200000000009</v>
      </c>
      <c r="I1832">
        <v>12.000999999999999</v>
      </c>
      <c r="J1832">
        <v>15.357099533081055</v>
      </c>
      <c r="K1832">
        <v>20.236899999999999</v>
      </c>
      <c r="L1832">
        <v>24.641400000000001</v>
      </c>
      <c r="M1832">
        <v>27.347000000000001</v>
      </c>
      <c r="N1832">
        <v>17.62501</v>
      </c>
    </row>
    <row r="1833" spans="1:14" x14ac:dyDescent="0.35">
      <c r="A1833" s="3">
        <v>5110</v>
      </c>
      <c r="B1833">
        <v>28.132400000000001</v>
      </c>
      <c r="C1833">
        <v>24.609500000000001</v>
      </c>
      <c r="D1833">
        <v>20.485700000000001</v>
      </c>
      <c r="E1833">
        <v>14.160400390625</v>
      </c>
      <c r="F1833">
        <v>9.8855599999999999</v>
      </c>
      <c r="G1833">
        <v>7.8420699999999997</v>
      </c>
      <c r="H1833">
        <v>8.9650200000000009</v>
      </c>
      <c r="I1833">
        <v>12.357900000000001</v>
      </c>
      <c r="J1833">
        <v>16.187900543212891</v>
      </c>
      <c r="K1833">
        <v>21.1784</v>
      </c>
      <c r="L1833">
        <v>25.3735</v>
      </c>
      <c r="M1833">
        <v>27.6386</v>
      </c>
      <c r="N1833">
        <v>18.068079999999998</v>
      </c>
    </row>
    <row r="1834" spans="1:14" x14ac:dyDescent="0.35">
      <c r="A1834" s="3">
        <v>5111</v>
      </c>
      <c r="B1834">
        <v>27.893599999999999</v>
      </c>
      <c r="C1834">
        <v>24.4147</v>
      </c>
      <c r="D1834">
        <v>20.4391</v>
      </c>
      <c r="E1834">
        <v>14.234399795532227</v>
      </c>
      <c r="F1834">
        <v>9.8415400000000002</v>
      </c>
      <c r="G1834">
        <v>7.8043800000000001</v>
      </c>
      <c r="H1834">
        <v>8.8201900000000002</v>
      </c>
      <c r="I1834">
        <v>12.0753</v>
      </c>
      <c r="J1834">
        <v>15.672499656677246</v>
      </c>
      <c r="K1834">
        <v>20.651499999999999</v>
      </c>
      <c r="L1834">
        <v>24.928599999999999</v>
      </c>
      <c r="M1834">
        <v>27.333400000000001</v>
      </c>
      <c r="N1834">
        <v>17.84243</v>
      </c>
    </row>
    <row r="1835" spans="1:14" x14ac:dyDescent="0.35">
      <c r="A1835" s="3">
        <v>5112</v>
      </c>
      <c r="B1835">
        <v>27.9101</v>
      </c>
      <c r="C1835">
        <v>24.450500000000002</v>
      </c>
      <c r="D1835">
        <v>20.255800000000001</v>
      </c>
      <c r="E1835">
        <v>14.09850025177002</v>
      </c>
      <c r="F1835">
        <v>9.6821199999999994</v>
      </c>
      <c r="G1835">
        <v>7.6974900000000002</v>
      </c>
      <c r="H1835">
        <v>8.6838999999999995</v>
      </c>
      <c r="I1835">
        <v>12.0274</v>
      </c>
      <c r="J1835">
        <v>15.535799980163574</v>
      </c>
      <c r="K1835">
        <v>20.484100000000002</v>
      </c>
      <c r="L1835">
        <v>24.749300000000002</v>
      </c>
      <c r="M1835">
        <v>27.271599999999999</v>
      </c>
      <c r="N1835">
        <v>17.737220000000001</v>
      </c>
    </row>
    <row r="1836" spans="1:14" x14ac:dyDescent="0.35">
      <c r="A1836" s="3">
        <v>5113</v>
      </c>
      <c r="B1836">
        <v>27.822099999999999</v>
      </c>
      <c r="C1836">
        <v>24.2683</v>
      </c>
      <c r="D1836">
        <v>20.351099999999999</v>
      </c>
      <c r="E1836">
        <v>14.201299667358398</v>
      </c>
      <c r="F1836">
        <v>9.7617700000000003</v>
      </c>
      <c r="G1836">
        <v>7.65991</v>
      </c>
      <c r="H1836">
        <v>8.6458399999999997</v>
      </c>
      <c r="I1836">
        <v>11.8757</v>
      </c>
      <c r="J1836">
        <v>15.412699699401855</v>
      </c>
      <c r="K1836">
        <v>20.401499999999999</v>
      </c>
      <c r="L1836">
        <v>24.709599999999998</v>
      </c>
      <c r="M1836">
        <v>27.189</v>
      </c>
      <c r="N1836">
        <v>17.691569999999999</v>
      </c>
    </row>
    <row r="1837" spans="1:14" x14ac:dyDescent="0.35">
      <c r="A1837" s="3">
        <v>5114</v>
      </c>
      <c r="B1837">
        <v>27.5105</v>
      </c>
      <c r="C1837">
        <v>24.041799999999999</v>
      </c>
      <c r="D1837">
        <v>20.3279</v>
      </c>
      <c r="E1837">
        <v>14.103099822998047</v>
      </c>
      <c r="F1837">
        <v>9.3254800000000007</v>
      </c>
      <c r="G1837">
        <v>7.3467500000000001</v>
      </c>
      <c r="H1837">
        <v>8.3548500000000008</v>
      </c>
      <c r="I1837">
        <v>11.728899999999999</v>
      </c>
      <c r="J1837">
        <v>15.169699668884277</v>
      </c>
      <c r="K1837">
        <v>20.115400000000001</v>
      </c>
      <c r="L1837">
        <v>24.497900000000001</v>
      </c>
      <c r="M1837">
        <v>27.011600000000001</v>
      </c>
      <c r="N1837">
        <v>17.46116</v>
      </c>
    </row>
    <row r="1838" spans="1:14" x14ac:dyDescent="0.35">
      <c r="A1838" s="3">
        <v>5115</v>
      </c>
      <c r="B1838">
        <v>27.758099999999999</v>
      </c>
      <c r="C1838">
        <v>24.3292</v>
      </c>
      <c r="D1838">
        <v>20.523900000000001</v>
      </c>
      <c r="E1838">
        <v>14.320599555969238</v>
      </c>
      <c r="F1838">
        <v>9.8685100000000006</v>
      </c>
      <c r="G1838">
        <v>7.7773500000000002</v>
      </c>
      <c r="H1838">
        <v>8.8054199999999998</v>
      </c>
      <c r="I1838">
        <v>11.931900000000001</v>
      </c>
      <c r="J1838">
        <v>15.55720043182373</v>
      </c>
      <c r="K1838">
        <v>20.441600000000001</v>
      </c>
      <c r="L1838">
        <v>24.819199999999999</v>
      </c>
      <c r="M1838">
        <v>27.1508</v>
      </c>
      <c r="N1838">
        <v>17.77365</v>
      </c>
    </row>
    <row r="1839" spans="1:14" x14ac:dyDescent="0.35">
      <c r="A1839" s="3">
        <v>5116</v>
      </c>
      <c r="B1839">
        <v>27.825600000000001</v>
      </c>
      <c r="C1839">
        <v>24.430299999999999</v>
      </c>
      <c r="D1839">
        <v>20.5383</v>
      </c>
      <c r="E1839">
        <v>14.385899543762207</v>
      </c>
      <c r="F1839">
        <v>9.9324600000000007</v>
      </c>
      <c r="G1839">
        <v>7.8761799999999997</v>
      </c>
      <c r="H1839">
        <v>8.8698300000000003</v>
      </c>
      <c r="I1839">
        <v>12.0672</v>
      </c>
      <c r="J1839">
        <v>15.616700172424316</v>
      </c>
      <c r="K1839">
        <v>20.754200000000001</v>
      </c>
      <c r="L1839">
        <v>24.9815</v>
      </c>
      <c r="M1839">
        <v>27.237400000000001</v>
      </c>
      <c r="N1839">
        <v>17.876300000000001</v>
      </c>
    </row>
    <row r="1840" spans="1:14" x14ac:dyDescent="0.35">
      <c r="A1840" s="3">
        <v>5117</v>
      </c>
      <c r="B1840">
        <v>27.825600000000001</v>
      </c>
      <c r="C1840">
        <v>24.430299999999999</v>
      </c>
      <c r="D1840">
        <v>20.5383</v>
      </c>
      <c r="E1840">
        <v>14.385899543762207</v>
      </c>
      <c r="F1840">
        <v>9.9324600000000007</v>
      </c>
      <c r="G1840">
        <v>7.8761799999999997</v>
      </c>
      <c r="H1840">
        <v>8.8698300000000003</v>
      </c>
      <c r="I1840">
        <v>12.0672</v>
      </c>
      <c r="J1840">
        <v>15.616700172424316</v>
      </c>
      <c r="K1840">
        <v>20.754200000000001</v>
      </c>
      <c r="L1840">
        <v>24.9815</v>
      </c>
      <c r="M1840">
        <v>27.237400000000001</v>
      </c>
      <c r="N1840">
        <v>17.876300000000001</v>
      </c>
    </row>
    <row r="1841" spans="1:14" x14ac:dyDescent="0.35">
      <c r="A1841" s="3">
        <v>5118</v>
      </c>
      <c r="B1841">
        <v>27.802600000000002</v>
      </c>
      <c r="C1841">
        <v>24.373699999999999</v>
      </c>
      <c r="D1841">
        <v>20.5532</v>
      </c>
      <c r="E1841">
        <v>14.442099571228027</v>
      </c>
      <c r="F1841">
        <v>9.9650200000000009</v>
      </c>
      <c r="G1841">
        <v>7.8711900000000004</v>
      </c>
      <c r="H1841">
        <v>8.9251100000000001</v>
      </c>
      <c r="I1841">
        <v>11.9551</v>
      </c>
      <c r="J1841">
        <v>15.491100311279297</v>
      </c>
      <c r="K1841">
        <v>20.509</v>
      </c>
      <c r="L1841">
        <v>24.809100000000001</v>
      </c>
      <c r="M1841">
        <v>27.085999999999999</v>
      </c>
      <c r="N1841">
        <v>17.815270000000002</v>
      </c>
    </row>
    <row r="1842" spans="1:14" x14ac:dyDescent="0.35">
      <c r="A1842" s="3">
        <v>5120</v>
      </c>
      <c r="B1842">
        <v>28.067699999999999</v>
      </c>
      <c r="C1842">
        <v>24.625399999999999</v>
      </c>
      <c r="D1842">
        <v>20.543900000000001</v>
      </c>
      <c r="E1842">
        <v>14.320500373840332</v>
      </c>
      <c r="F1842">
        <v>10.0022</v>
      </c>
      <c r="G1842">
        <v>7.9875100000000003</v>
      </c>
      <c r="H1842">
        <v>9.0087799999999998</v>
      </c>
      <c r="I1842">
        <v>12.275399999999999</v>
      </c>
      <c r="J1842">
        <v>16.086099624633789</v>
      </c>
      <c r="K1842">
        <v>21.07</v>
      </c>
      <c r="L1842">
        <v>25.238600000000002</v>
      </c>
      <c r="M1842">
        <v>27.4361</v>
      </c>
      <c r="N1842">
        <v>18.05518</v>
      </c>
    </row>
    <row r="1843" spans="1:14" x14ac:dyDescent="0.35">
      <c r="A1843" s="3">
        <v>5121</v>
      </c>
      <c r="B1843">
        <v>27.825600000000001</v>
      </c>
      <c r="C1843">
        <v>24.430299999999999</v>
      </c>
      <c r="D1843">
        <v>20.5383</v>
      </c>
      <c r="E1843">
        <v>14.385899543762207</v>
      </c>
      <c r="F1843">
        <v>9.9324600000000007</v>
      </c>
      <c r="G1843">
        <v>7.8761799999999997</v>
      </c>
      <c r="H1843">
        <v>8.8698300000000003</v>
      </c>
      <c r="I1843">
        <v>12.0672</v>
      </c>
      <c r="J1843">
        <v>15.616700172424316</v>
      </c>
      <c r="K1843">
        <v>20.754200000000001</v>
      </c>
      <c r="L1843">
        <v>24.9815</v>
      </c>
      <c r="M1843">
        <v>27.237400000000001</v>
      </c>
      <c r="N1843">
        <v>17.876300000000001</v>
      </c>
    </row>
    <row r="1844" spans="1:14" x14ac:dyDescent="0.35">
      <c r="A1844" s="3">
        <v>5125</v>
      </c>
      <c r="B1844">
        <v>27.5214</v>
      </c>
      <c r="C1844">
        <v>24.1431</v>
      </c>
      <c r="D1844">
        <v>20.162199999999999</v>
      </c>
      <c r="E1844">
        <v>13.972900390625</v>
      </c>
      <c r="F1844">
        <v>9.2651500000000002</v>
      </c>
      <c r="G1844">
        <v>7.2371100000000004</v>
      </c>
      <c r="H1844">
        <v>8.1854600000000008</v>
      </c>
      <c r="I1844">
        <v>11.7301</v>
      </c>
      <c r="J1844">
        <v>15.122599601745605</v>
      </c>
      <c r="K1844">
        <v>20.037299999999998</v>
      </c>
      <c r="L1844">
        <v>24.454799999999999</v>
      </c>
      <c r="M1844">
        <v>27.010300000000001</v>
      </c>
      <c r="N1844">
        <v>17.40354</v>
      </c>
    </row>
    <row r="1845" spans="1:14" x14ac:dyDescent="0.35">
      <c r="A1845" s="3">
        <v>5126</v>
      </c>
      <c r="B1845">
        <v>27.5959</v>
      </c>
      <c r="C1845">
        <v>24.096399999999999</v>
      </c>
      <c r="D1845">
        <v>20.097000000000001</v>
      </c>
      <c r="E1845">
        <v>13.885000228881836</v>
      </c>
      <c r="F1845">
        <v>9.1375299999999999</v>
      </c>
      <c r="G1845">
        <v>7.0442200000000001</v>
      </c>
      <c r="H1845">
        <v>8.1039100000000008</v>
      </c>
      <c r="I1845">
        <v>11.5329</v>
      </c>
      <c r="J1845">
        <v>14.917200088500977</v>
      </c>
      <c r="K1845">
        <v>19.887899999999998</v>
      </c>
      <c r="L1845">
        <v>24.3917</v>
      </c>
      <c r="M1845">
        <v>27.0624</v>
      </c>
      <c r="N1845">
        <v>17.312670000000001</v>
      </c>
    </row>
    <row r="1846" spans="1:14" x14ac:dyDescent="0.35">
      <c r="A1846" s="3">
        <v>5127</v>
      </c>
      <c r="B1846">
        <v>27.678899999999999</v>
      </c>
      <c r="C1846">
        <v>24.199100000000001</v>
      </c>
      <c r="D1846">
        <v>20.109500000000001</v>
      </c>
      <c r="E1846">
        <v>13.795599937438965</v>
      </c>
      <c r="F1846">
        <v>9.3014100000000006</v>
      </c>
      <c r="G1846">
        <v>7.3039300000000003</v>
      </c>
      <c r="H1846">
        <v>8.2732899999999994</v>
      </c>
      <c r="I1846">
        <v>11.7768</v>
      </c>
      <c r="J1846">
        <v>15.037400245666504</v>
      </c>
      <c r="K1846">
        <v>20.0596</v>
      </c>
      <c r="L1846">
        <v>24.538699999999999</v>
      </c>
      <c r="M1846">
        <v>27.111000000000001</v>
      </c>
      <c r="N1846">
        <v>17.432099999999998</v>
      </c>
    </row>
    <row r="1847" spans="1:14" x14ac:dyDescent="0.35">
      <c r="A1847" s="3">
        <v>5131</v>
      </c>
      <c r="B1847">
        <v>27.5959</v>
      </c>
      <c r="C1847">
        <v>24.096399999999999</v>
      </c>
      <c r="D1847">
        <v>20.097000000000001</v>
      </c>
      <c r="E1847">
        <v>13.885000228881836</v>
      </c>
      <c r="F1847">
        <v>9.1375299999999999</v>
      </c>
      <c r="G1847">
        <v>7.0442200000000001</v>
      </c>
      <c r="H1847">
        <v>8.1039100000000008</v>
      </c>
      <c r="I1847">
        <v>11.5329</v>
      </c>
      <c r="J1847">
        <v>14.917200088500977</v>
      </c>
      <c r="K1847">
        <v>19.887899999999998</v>
      </c>
      <c r="L1847">
        <v>24.3917</v>
      </c>
      <c r="M1847">
        <v>27.0624</v>
      </c>
      <c r="N1847">
        <v>17.312670000000001</v>
      </c>
    </row>
    <row r="1848" spans="1:14" x14ac:dyDescent="0.35">
      <c r="A1848" s="3">
        <v>5132</v>
      </c>
      <c r="B1848">
        <v>27.518899999999999</v>
      </c>
      <c r="C1848">
        <v>24.029299999999999</v>
      </c>
      <c r="D1848">
        <v>20.022400000000001</v>
      </c>
      <c r="E1848">
        <v>13.76930046081543</v>
      </c>
      <c r="F1848">
        <v>8.9484499999999993</v>
      </c>
      <c r="G1848">
        <v>6.9005900000000002</v>
      </c>
      <c r="H1848">
        <v>7.96143</v>
      </c>
      <c r="I1848">
        <v>11.375</v>
      </c>
      <c r="J1848">
        <v>14.778800010681152</v>
      </c>
      <c r="K1848">
        <v>19.6252</v>
      </c>
      <c r="L1848">
        <v>24.313700000000001</v>
      </c>
      <c r="M1848">
        <v>27.063300000000002</v>
      </c>
      <c r="N1848">
        <v>17.1922</v>
      </c>
    </row>
    <row r="1849" spans="1:14" x14ac:dyDescent="0.35">
      <c r="A1849" s="3">
        <v>5133</v>
      </c>
      <c r="B1849">
        <v>27.510899999999999</v>
      </c>
      <c r="C1849">
        <v>23.950900000000001</v>
      </c>
      <c r="D1849">
        <v>20.060199999999998</v>
      </c>
      <c r="E1849">
        <v>13.906900405883789</v>
      </c>
      <c r="F1849">
        <v>9.0407499999999992</v>
      </c>
      <c r="G1849">
        <v>6.9342100000000002</v>
      </c>
      <c r="H1849">
        <v>8.13157</v>
      </c>
      <c r="I1849">
        <v>11.4917</v>
      </c>
      <c r="J1849">
        <v>14.753899574279785</v>
      </c>
      <c r="K1849">
        <v>19.7379</v>
      </c>
      <c r="L1849">
        <v>24.282</v>
      </c>
      <c r="M1849">
        <v>26.955400000000001</v>
      </c>
      <c r="N1849">
        <v>17.229690000000002</v>
      </c>
    </row>
    <row r="1850" spans="1:14" x14ac:dyDescent="0.35">
      <c r="A1850" s="3">
        <v>5134</v>
      </c>
      <c r="B1850">
        <v>27.365600000000001</v>
      </c>
      <c r="C1850">
        <v>23.942900000000002</v>
      </c>
      <c r="D1850">
        <v>19.9071</v>
      </c>
      <c r="E1850">
        <v>13.640500068664551</v>
      </c>
      <c r="F1850">
        <v>8.83629</v>
      </c>
      <c r="G1850">
        <v>6.7378</v>
      </c>
      <c r="H1850">
        <v>7.8410900000000003</v>
      </c>
      <c r="I1850">
        <v>11.164</v>
      </c>
      <c r="J1850">
        <v>14.643799781799316</v>
      </c>
      <c r="K1850">
        <v>19.4026</v>
      </c>
      <c r="L1850">
        <v>24.2607</v>
      </c>
      <c r="M1850">
        <v>26.937200000000001</v>
      </c>
      <c r="N1850">
        <v>17.056629999999998</v>
      </c>
    </row>
    <row r="1851" spans="1:14" x14ac:dyDescent="0.35">
      <c r="A1851" s="3">
        <v>5136</v>
      </c>
      <c r="B1851">
        <v>27.365600000000001</v>
      </c>
      <c r="C1851">
        <v>23.942900000000002</v>
      </c>
      <c r="D1851">
        <v>19.9071</v>
      </c>
      <c r="E1851">
        <v>13.640500068664551</v>
      </c>
      <c r="F1851">
        <v>8.83629</v>
      </c>
      <c r="G1851">
        <v>6.7378</v>
      </c>
      <c r="H1851">
        <v>7.8410900000000003</v>
      </c>
      <c r="I1851">
        <v>11.164</v>
      </c>
      <c r="J1851">
        <v>14.643799781799316</v>
      </c>
      <c r="K1851">
        <v>19.4026</v>
      </c>
      <c r="L1851">
        <v>24.2607</v>
      </c>
      <c r="M1851">
        <v>26.937200000000001</v>
      </c>
      <c r="N1851">
        <v>17.056629999999998</v>
      </c>
    </row>
    <row r="1852" spans="1:14" x14ac:dyDescent="0.35">
      <c r="A1852" s="3">
        <v>5137</v>
      </c>
      <c r="B1852">
        <v>27.289200000000001</v>
      </c>
      <c r="C1852">
        <v>23.863800000000001</v>
      </c>
      <c r="D1852">
        <v>19.608499999999999</v>
      </c>
      <c r="E1852">
        <v>13.496000289916992</v>
      </c>
      <c r="F1852">
        <v>8.6951999999999998</v>
      </c>
      <c r="G1852">
        <v>6.6511300000000002</v>
      </c>
      <c r="H1852">
        <v>7.7752400000000002</v>
      </c>
      <c r="I1852">
        <v>11.011799999999999</v>
      </c>
      <c r="J1852">
        <v>14.465800285339355</v>
      </c>
      <c r="K1852">
        <v>19.109500000000001</v>
      </c>
      <c r="L1852">
        <v>24.087</v>
      </c>
      <c r="M1852">
        <v>26.6922</v>
      </c>
      <c r="N1852">
        <v>16.89545</v>
      </c>
    </row>
    <row r="1853" spans="1:14" x14ac:dyDescent="0.35">
      <c r="A1853" s="3">
        <v>5138</v>
      </c>
      <c r="B1853">
        <v>27.289200000000001</v>
      </c>
      <c r="C1853">
        <v>23.863800000000001</v>
      </c>
      <c r="D1853">
        <v>19.608499999999999</v>
      </c>
      <c r="E1853">
        <v>13.496000289916992</v>
      </c>
      <c r="F1853">
        <v>8.6951999999999998</v>
      </c>
      <c r="G1853">
        <v>6.6511300000000002</v>
      </c>
      <c r="H1853">
        <v>7.7752400000000002</v>
      </c>
      <c r="I1853">
        <v>11.011799999999999</v>
      </c>
      <c r="J1853">
        <v>14.465800285339355</v>
      </c>
      <c r="K1853">
        <v>19.109500000000001</v>
      </c>
      <c r="L1853">
        <v>24.087</v>
      </c>
      <c r="M1853">
        <v>26.6922</v>
      </c>
      <c r="N1853">
        <v>16.89545</v>
      </c>
    </row>
    <row r="1854" spans="1:14" x14ac:dyDescent="0.35">
      <c r="A1854" s="3">
        <v>5139</v>
      </c>
      <c r="B1854">
        <v>27.377800000000001</v>
      </c>
      <c r="C1854">
        <v>23.899699999999999</v>
      </c>
      <c r="D1854">
        <v>19.509399999999999</v>
      </c>
      <c r="E1854">
        <v>13.511799812316895</v>
      </c>
      <c r="F1854">
        <v>8.7698</v>
      </c>
      <c r="G1854">
        <v>6.7093800000000003</v>
      </c>
      <c r="H1854">
        <v>7.8858899999999998</v>
      </c>
      <c r="I1854">
        <v>10.9956</v>
      </c>
      <c r="J1854">
        <v>14.593000411987305</v>
      </c>
      <c r="K1854">
        <v>19.249300000000002</v>
      </c>
      <c r="L1854">
        <v>24.107900000000001</v>
      </c>
      <c r="M1854">
        <v>26.7104</v>
      </c>
      <c r="N1854">
        <v>16.94333</v>
      </c>
    </row>
    <row r="1855" spans="1:14" x14ac:dyDescent="0.35">
      <c r="A1855" s="3">
        <v>5140</v>
      </c>
      <c r="B1855">
        <v>27.2607</v>
      </c>
      <c r="C1855">
        <v>23.9131</v>
      </c>
      <c r="D1855">
        <v>19.6967</v>
      </c>
      <c r="E1855">
        <v>13.50879955291748</v>
      </c>
      <c r="F1855">
        <v>8.8076299999999996</v>
      </c>
      <c r="G1855">
        <v>6.7631300000000003</v>
      </c>
      <c r="H1855">
        <v>7.8576899999999998</v>
      </c>
      <c r="I1855">
        <v>11.1934</v>
      </c>
      <c r="J1855">
        <v>14.533900260925293</v>
      </c>
      <c r="K1855">
        <v>19.0654</v>
      </c>
      <c r="L1855">
        <v>24.085599999999999</v>
      </c>
      <c r="M1855">
        <v>26.8325</v>
      </c>
      <c r="N1855">
        <v>16.959879999999998</v>
      </c>
    </row>
    <row r="1856" spans="1:14" x14ac:dyDescent="0.35">
      <c r="A1856" s="3">
        <v>5141</v>
      </c>
      <c r="B1856">
        <v>27.2607</v>
      </c>
      <c r="C1856">
        <v>23.9131</v>
      </c>
      <c r="D1856">
        <v>19.6967</v>
      </c>
      <c r="E1856">
        <v>13.50879955291748</v>
      </c>
      <c r="F1856">
        <v>8.8076299999999996</v>
      </c>
      <c r="G1856">
        <v>6.7631300000000003</v>
      </c>
      <c r="H1856">
        <v>7.8576899999999998</v>
      </c>
      <c r="I1856">
        <v>11.1934</v>
      </c>
      <c r="J1856">
        <v>14.533900260925293</v>
      </c>
      <c r="K1856">
        <v>19.0654</v>
      </c>
      <c r="L1856">
        <v>24.085599999999999</v>
      </c>
      <c r="M1856">
        <v>26.8325</v>
      </c>
      <c r="N1856">
        <v>16.959879999999998</v>
      </c>
    </row>
    <row r="1857" spans="1:14" x14ac:dyDescent="0.35">
      <c r="A1857" s="3">
        <v>5142</v>
      </c>
      <c r="B1857">
        <v>27.289200000000001</v>
      </c>
      <c r="C1857">
        <v>23.863800000000001</v>
      </c>
      <c r="D1857">
        <v>19.608499999999999</v>
      </c>
      <c r="E1857">
        <v>13.496000289916992</v>
      </c>
      <c r="F1857">
        <v>8.6951999999999998</v>
      </c>
      <c r="G1857">
        <v>6.6511300000000002</v>
      </c>
      <c r="H1857">
        <v>7.7752400000000002</v>
      </c>
      <c r="I1857">
        <v>11.011799999999999</v>
      </c>
      <c r="J1857">
        <v>14.465800285339355</v>
      </c>
      <c r="K1857">
        <v>19.109500000000001</v>
      </c>
      <c r="L1857">
        <v>24.087</v>
      </c>
      <c r="M1857">
        <v>26.6922</v>
      </c>
      <c r="N1857">
        <v>16.89545</v>
      </c>
    </row>
    <row r="1858" spans="1:14" x14ac:dyDescent="0.35">
      <c r="A1858" s="3">
        <v>5144</v>
      </c>
      <c r="B1858">
        <v>27.289200000000001</v>
      </c>
      <c r="C1858">
        <v>23.863800000000001</v>
      </c>
      <c r="D1858">
        <v>19.608499999999999</v>
      </c>
      <c r="E1858">
        <v>13.496000289916992</v>
      </c>
      <c r="F1858">
        <v>8.6951999999999998</v>
      </c>
      <c r="G1858">
        <v>6.6511300000000002</v>
      </c>
      <c r="H1858">
        <v>7.7752400000000002</v>
      </c>
      <c r="I1858">
        <v>11.011799999999999</v>
      </c>
      <c r="J1858">
        <v>14.465800285339355</v>
      </c>
      <c r="K1858">
        <v>19.109500000000001</v>
      </c>
      <c r="L1858">
        <v>24.087</v>
      </c>
      <c r="M1858">
        <v>26.6922</v>
      </c>
      <c r="N1858">
        <v>16.89545</v>
      </c>
    </row>
    <row r="1859" spans="1:14" x14ac:dyDescent="0.35">
      <c r="A1859" s="3">
        <v>5151</v>
      </c>
      <c r="B1859">
        <v>27.2424</v>
      </c>
      <c r="C1859">
        <v>23.837700000000002</v>
      </c>
      <c r="D1859">
        <v>19.374199999999998</v>
      </c>
      <c r="E1859">
        <v>13.426600456237793</v>
      </c>
      <c r="F1859">
        <v>8.6037400000000002</v>
      </c>
      <c r="G1859">
        <v>6.56677</v>
      </c>
      <c r="H1859">
        <v>7.7369899999999996</v>
      </c>
      <c r="I1859">
        <v>10.902200000000001</v>
      </c>
      <c r="J1859">
        <v>14.449899673461914</v>
      </c>
      <c r="K1859">
        <v>19.086300000000001</v>
      </c>
      <c r="L1859">
        <v>23.894500000000001</v>
      </c>
      <c r="M1859">
        <v>26.581700000000001</v>
      </c>
      <c r="N1859">
        <v>16.808579999999999</v>
      </c>
    </row>
    <row r="1860" spans="1:14" x14ac:dyDescent="0.35">
      <c r="A1860" s="3">
        <v>5152</v>
      </c>
      <c r="B1860">
        <v>27.221800000000002</v>
      </c>
      <c r="C1860">
        <v>23.836300000000001</v>
      </c>
      <c r="D1860">
        <v>19.486000000000001</v>
      </c>
      <c r="E1860">
        <v>13.39900016784668</v>
      </c>
      <c r="F1860">
        <v>8.6236899999999999</v>
      </c>
      <c r="G1860">
        <v>6.5538299999999996</v>
      </c>
      <c r="H1860">
        <v>7.7382799999999996</v>
      </c>
      <c r="I1860">
        <v>11.008599999999999</v>
      </c>
      <c r="J1860">
        <v>14.393699645996094</v>
      </c>
      <c r="K1860">
        <v>19.0748</v>
      </c>
      <c r="L1860">
        <v>23.951599999999999</v>
      </c>
      <c r="M1860">
        <v>26.687100000000001</v>
      </c>
      <c r="N1860">
        <v>16.831219999999998</v>
      </c>
    </row>
    <row r="1861" spans="1:14" x14ac:dyDescent="0.35">
      <c r="A1861" s="3">
        <v>5153</v>
      </c>
      <c r="B1861">
        <v>27.0565</v>
      </c>
      <c r="C1861">
        <v>23.669599999999999</v>
      </c>
      <c r="D1861">
        <v>19.127500000000001</v>
      </c>
      <c r="E1861">
        <v>13.312999725341797</v>
      </c>
      <c r="F1861">
        <v>8.7363700000000009</v>
      </c>
      <c r="G1861">
        <v>6.8608700000000002</v>
      </c>
      <c r="H1861">
        <v>8.0024599999999992</v>
      </c>
      <c r="I1861">
        <v>11.0107</v>
      </c>
      <c r="J1861">
        <v>14.73639965057373</v>
      </c>
      <c r="K1861">
        <v>19.219899999999999</v>
      </c>
      <c r="L1861">
        <v>23.941800000000001</v>
      </c>
      <c r="M1861">
        <v>26.620699999999999</v>
      </c>
      <c r="N1861">
        <v>16.857980000000001</v>
      </c>
    </row>
    <row r="1862" spans="1:14" x14ac:dyDescent="0.35">
      <c r="A1862" s="3">
        <v>5154</v>
      </c>
      <c r="B1862">
        <v>27.2424</v>
      </c>
      <c r="C1862">
        <v>23.837700000000002</v>
      </c>
      <c r="D1862">
        <v>19.374199999999998</v>
      </c>
      <c r="E1862">
        <v>13.426600456237793</v>
      </c>
      <c r="F1862">
        <v>8.6037400000000002</v>
      </c>
      <c r="G1862">
        <v>6.56677</v>
      </c>
      <c r="H1862">
        <v>7.7369899999999996</v>
      </c>
      <c r="I1862">
        <v>10.902200000000001</v>
      </c>
      <c r="J1862">
        <v>14.449899673461914</v>
      </c>
      <c r="K1862">
        <v>19.086300000000001</v>
      </c>
      <c r="L1862">
        <v>23.894500000000001</v>
      </c>
      <c r="M1862">
        <v>26.581700000000001</v>
      </c>
      <c r="N1862">
        <v>16.808579999999999</v>
      </c>
    </row>
    <row r="1863" spans="1:14" x14ac:dyDescent="0.35">
      <c r="A1863" s="3">
        <v>5155</v>
      </c>
      <c r="B1863">
        <v>27.2424</v>
      </c>
      <c r="C1863">
        <v>23.837700000000002</v>
      </c>
      <c r="D1863">
        <v>19.374199999999998</v>
      </c>
      <c r="E1863">
        <v>13.426600456237793</v>
      </c>
      <c r="F1863">
        <v>8.6037400000000002</v>
      </c>
      <c r="G1863">
        <v>6.56677</v>
      </c>
      <c r="H1863">
        <v>7.7369899999999996</v>
      </c>
      <c r="I1863">
        <v>10.902200000000001</v>
      </c>
      <c r="J1863">
        <v>14.449899673461914</v>
      </c>
      <c r="K1863">
        <v>19.086300000000001</v>
      </c>
      <c r="L1863">
        <v>23.894500000000001</v>
      </c>
      <c r="M1863">
        <v>26.581700000000001</v>
      </c>
      <c r="N1863">
        <v>16.808579999999999</v>
      </c>
    </row>
    <row r="1864" spans="1:14" x14ac:dyDescent="0.35">
      <c r="A1864" s="3">
        <v>5156</v>
      </c>
      <c r="B1864">
        <v>27.221800000000002</v>
      </c>
      <c r="C1864">
        <v>23.836300000000001</v>
      </c>
      <c r="D1864">
        <v>19.486000000000001</v>
      </c>
      <c r="E1864">
        <v>13.39900016784668</v>
      </c>
      <c r="F1864">
        <v>8.6236899999999999</v>
      </c>
      <c r="G1864">
        <v>6.5538299999999996</v>
      </c>
      <c r="H1864">
        <v>7.7382799999999996</v>
      </c>
      <c r="I1864">
        <v>11.008599999999999</v>
      </c>
      <c r="J1864">
        <v>14.393699645996094</v>
      </c>
      <c r="K1864">
        <v>19.0748</v>
      </c>
      <c r="L1864">
        <v>23.951599999999999</v>
      </c>
      <c r="M1864">
        <v>26.687100000000001</v>
      </c>
      <c r="N1864">
        <v>16.831219999999998</v>
      </c>
    </row>
    <row r="1865" spans="1:14" x14ac:dyDescent="0.35">
      <c r="A1865" s="3">
        <v>5157</v>
      </c>
      <c r="B1865">
        <v>27.031199999999998</v>
      </c>
      <c r="C1865">
        <v>23.7621</v>
      </c>
      <c r="D1865">
        <v>19.2807</v>
      </c>
      <c r="E1865">
        <v>13.446399688720703</v>
      </c>
      <c r="F1865">
        <v>8.6191499999999994</v>
      </c>
      <c r="G1865">
        <v>6.6777100000000003</v>
      </c>
      <c r="H1865">
        <v>7.8445400000000003</v>
      </c>
      <c r="I1865">
        <v>11.135</v>
      </c>
      <c r="J1865">
        <v>14.671699523925781</v>
      </c>
      <c r="K1865">
        <v>19.221299999999999</v>
      </c>
      <c r="L1865">
        <v>23.971399999999999</v>
      </c>
      <c r="M1865">
        <v>26.528300000000002</v>
      </c>
      <c r="N1865">
        <v>16.849119999999999</v>
      </c>
    </row>
    <row r="1866" spans="1:14" x14ac:dyDescent="0.35">
      <c r="A1866" s="3">
        <v>5158</v>
      </c>
      <c r="B1866">
        <v>27.66</v>
      </c>
      <c r="C1866">
        <v>24.294699999999999</v>
      </c>
      <c r="D1866">
        <v>19.7044</v>
      </c>
      <c r="E1866">
        <v>13.74370002746582</v>
      </c>
      <c r="F1866">
        <v>9.2292699999999996</v>
      </c>
      <c r="G1866">
        <v>7.3483299999999998</v>
      </c>
      <c r="H1866">
        <v>8.4486000000000008</v>
      </c>
      <c r="I1866">
        <v>11.9529</v>
      </c>
      <c r="J1866">
        <v>15.38640022277832</v>
      </c>
      <c r="K1866">
        <v>20.065999999999999</v>
      </c>
      <c r="L1866">
        <v>24.7761</v>
      </c>
      <c r="M1866">
        <v>27.349299999999999</v>
      </c>
      <c r="N1866">
        <v>17.496639999999999</v>
      </c>
    </row>
    <row r="1867" spans="1:14" x14ac:dyDescent="0.35">
      <c r="A1867" s="3">
        <v>5159</v>
      </c>
      <c r="B1867">
        <v>27.3278</v>
      </c>
      <c r="C1867">
        <v>24.075900000000001</v>
      </c>
      <c r="D1867">
        <v>19.597999999999999</v>
      </c>
      <c r="E1867">
        <v>13.607099533081055</v>
      </c>
      <c r="F1867">
        <v>8.9452499999999997</v>
      </c>
      <c r="G1867">
        <v>7.0632599999999996</v>
      </c>
      <c r="H1867">
        <v>8.1948799999999995</v>
      </c>
      <c r="I1867">
        <v>11.5776</v>
      </c>
      <c r="J1867">
        <v>15.018400192260742</v>
      </c>
      <c r="K1867">
        <v>19.582899999999999</v>
      </c>
      <c r="L1867">
        <v>24.398199999999999</v>
      </c>
      <c r="M1867">
        <v>27.0396</v>
      </c>
      <c r="N1867">
        <v>17.20241</v>
      </c>
    </row>
    <row r="1868" spans="1:14" x14ac:dyDescent="0.35">
      <c r="A1868" s="3">
        <v>5160</v>
      </c>
      <c r="B1868">
        <v>27.473400000000002</v>
      </c>
      <c r="C1868">
        <v>23.872399999999999</v>
      </c>
      <c r="D1868">
        <v>19.355599999999999</v>
      </c>
      <c r="E1868">
        <v>13.608200073242188</v>
      </c>
      <c r="F1868">
        <v>9.3069000000000006</v>
      </c>
      <c r="G1868">
        <v>7.49857</v>
      </c>
      <c r="H1868">
        <v>8.6473399999999998</v>
      </c>
      <c r="I1868">
        <v>11.972099999999999</v>
      </c>
      <c r="J1868">
        <v>15.351300239562988</v>
      </c>
      <c r="K1868">
        <v>20.117000000000001</v>
      </c>
      <c r="L1868">
        <v>24.8202</v>
      </c>
      <c r="M1868">
        <v>26.990600000000001</v>
      </c>
      <c r="N1868">
        <v>17.4178</v>
      </c>
    </row>
    <row r="1869" spans="1:14" x14ac:dyDescent="0.35">
      <c r="A1869" s="3">
        <v>5161</v>
      </c>
      <c r="B1869">
        <v>27.563400000000001</v>
      </c>
      <c r="C1869">
        <v>24.107199999999999</v>
      </c>
      <c r="D1869">
        <v>19.541599999999999</v>
      </c>
      <c r="E1869">
        <v>13.726799964904785</v>
      </c>
      <c r="F1869">
        <v>9.1718100000000007</v>
      </c>
      <c r="G1869">
        <v>7.25854</v>
      </c>
      <c r="H1869">
        <v>8.3991399999999992</v>
      </c>
      <c r="I1869">
        <v>11.794600000000001</v>
      </c>
      <c r="J1869">
        <v>15.273699760437012</v>
      </c>
      <c r="K1869">
        <v>19.9068</v>
      </c>
      <c r="L1869">
        <v>24.6693</v>
      </c>
      <c r="M1869">
        <v>27.1159</v>
      </c>
      <c r="N1869">
        <v>17.377400000000002</v>
      </c>
    </row>
    <row r="1870" spans="1:14" x14ac:dyDescent="0.35">
      <c r="A1870" s="3">
        <v>5162</v>
      </c>
      <c r="B1870">
        <v>27.563400000000001</v>
      </c>
      <c r="C1870">
        <v>24.107199999999999</v>
      </c>
      <c r="D1870">
        <v>19.541599999999999</v>
      </c>
      <c r="E1870">
        <v>13.726799964904785</v>
      </c>
      <c r="F1870">
        <v>9.1718100000000007</v>
      </c>
      <c r="G1870">
        <v>7.25854</v>
      </c>
      <c r="H1870">
        <v>8.3991399999999992</v>
      </c>
      <c r="I1870">
        <v>11.794600000000001</v>
      </c>
      <c r="J1870">
        <v>15.273699760437012</v>
      </c>
      <c r="K1870">
        <v>19.9068</v>
      </c>
      <c r="L1870">
        <v>24.6693</v>
      </c>
      <c r="M1870">
        <v>27.1159</v>
      </c>
      <c r="N1870">
        <v>17.377400000000002</v>
      </c>
    </row>
    <row r="1871" spans="1:14" x14ac:dyDescent="0.35">
      <c r="A1871" s="3">
        <v>5163</v>
      </c>
      <c r="B1871">
        <v>27.4894</v>
      </c>
      <c r="C1871">
        <v>24.080500000000001</v>
      </c>
      <c r="D1871">
        <v>19.3994</v>
      </c>
      <c r="E1871">
        <v>13.676699638366699</v>
      </c>
      <c r="F1871">
        <v>9.1408199999999997</v>
      </c>
      <c r="G1871">
        <v>7.22682</v>
      </c>
      <c r="H1871">
        <v>8.3663600000000002</v>
      </c>
      <c r="I1871">
        <v>11.7225</v>
      </c>
      <c r="J1871">
        <v>15.179900169372559</v>
      </c>
      <c r="K1871">
        <v>19.859300000000001</v>
      </c>
      <c r="L1871">
        <v>24.5883</v>
      </c>
      <c r="M1871">
        <v>27.035900000000002</v>
      </c>
      <c r="N1871">
        <v>17.313829999999999</v>
      </c>
    </row>
    <row r="1872" spans="1:14" x14ac:dyDescent="0.35">
      <c r="A1872" s="3">
        <v>5164</v>
      </c>
      <c r="B1872">
        <v>27.711500000000001</v>
      </c>
      <c r="C1872">
        <v>24.003699999999998</v>
      </c>
      <c r="D1872">
        <v>19.2178</v>
      </c>
      <c r="E1872">
        <v>13.597200393676758</v>
      </c>
      <c r="F1872">
        <v>9.2427299999999999</v>
      </c>
      <c r="G1872">
        <v>7.48522</v>
      </c>
      <c r="H1872">
        <v>8.62758</v>
      </c>
      <c r="I1872">
        <v>11.9404</v>
      </c>
      <c r="J1872">
        <v>15.292499542236328</v>
      </c>
      <c r="K1872">
        <v>20.100899999999999</v>
      </c>
      <c r="L1872">
        <v>24.663499999999999</v>
      </c>
      <c r="M1872">
        <v>26.930800000000001</v>
      </c>
      <c r="N1872">
        <v>17.401150000000001</v>
      </c>
    </row>
    <row r="1873" spans="1:14" x14ac:dyDescent="0.35">
      <c r="A1873" s="3">
        <v>5165</v>
      </c>
      <c r="B1873">
        <v>27.711500000000001</v>
      </c>
      <c r="C1873">
        <v>24.003699999999998</v>
      </c>
      <c r="D1873">
        <v>19.2178</v>
      </c>
      <c r="E1873">
        <v>13.597200393676758</v>
      </c>
      <c r="F1873">
        <v>9.2427299999999999</v>
      </c>
      <c r="G1873">
        <v>7.48522</v>
      </c>
      <c r="H1873">
        <v>8.62758</v>
      </c>
      <c r="I1873">
        <v>11.9404</v>
      </c>
      <c r="J1873">
        <v>15.292499542236328</v>
      </c>
      <c r="K1873">
        <v>20.100899999999999</v>
      </c>
      <c r="L1873">
        <v>24.663499999999999</v>
      </c>
      <c r="M1873">
        <v>26.930800000000001</v>
      </c>
      <c r="N1873">
        <v>17.401150000000001</v>
      </c>
    </row>
    <row r="1874" spans="1:14" x14ac:dyDescent="0.35">
      <c r="A1874" s="3">
        <v>5166</v>
      </c>
      <c r="B1874">
        <v>27.473400000000002</v>
      </c>
      <c r="C1874">
        <v>23.872399999999999</v>
      </c>
      <c r="D1874">
        <v>19.355599999999999</v>
      </c>
      <c r="E1874">
        <v>13.608200073242188</v>
      </c>
      <c r="F1874">
        <v>9.3069000000000006</v>
      </c>
      <c r="G1874">
        <v>7.49857</v>
      </c>
      <c r="H1874">
        <v>8.6473399999999998</v>
      </c>
      <c r="I1874">
        <v>11.972099999999999</v>
      </c>
      <c r="J1874">
        <v>15.351300239562988</v>
      </c>
      <c r="K1874">
        <v>20.117000000000001</v>
      </c>
      <c r="L1874">
        <v>24.8202</v>
      </c>
      <c r="M1874">
        <v>26.990600000000001</v>
      </c>
      <c r="N1874">
        <v>17.4178</v>
      </c>
    </row>
    <row r="1875" spans="1:14" x14ac:dyDescent="0.35">
      <c r="A1875" s="3">
        <v>5167</v>
      </c>
      <c r="B1875">
        <v>27.711500000000001</v>
      </c>
      <c r="C1875">
        <v>24.003699999999998</v>
      </c>
      <c r="D1875">
        <v>19.2178</v>
      </c>
      <c r="E1875">
        <v>13.597200393676758</v>
      </c>
      <c r="F1875">
        <v>9.2427299999999999</v>
      </c>
      <c r="G1875">
        <v>7.48522</v>
      </c>
      <c r="H1875">
        <v>8.62758</v>
      </c>
      <c r="I1875">
        <v>11.9404</v>
      </c>
      <c r="J1875">
        <v>15.292499542236328</v>
      </c>
      <c r="K1875">
        <v>20.100899999999999</v>
      </c>
      <c r="L1875">
        <v>24.663499999999999</v>
      </c>
      <c r="M1875">
        <v>26.930800000000001</v>
      </c>
      <c r="N1875">
        <v>17.401150000000001</v>
      </c>
    </row>
    <row r="1876" spans="1:14" x14ac:dyDescent="0.35">
      <c r="A1876" s="3">
        <v>5168</v>
      </c>
      <c r="B1876">
        <v>27.711500000000001</v>
      </c>
      <c r="C1876">
        <v>24.003699999999998</v>
      </c>
      <c r="D1876">
        <v>19.2178</v>
      </c>
      <c r="E1876">
        <v>13.597200393676758</v>
      </c>
      <c r="F1876">
        <v>9.2427299999999999</v>
      </c>
      <c r="G1876">
        <v>7.48522</v>
      </c>
      <c r="H1876">
        <v>8.62758</v>
      </c>
      <c r="I1876">
        <v>11.9404</v>
      </c>
      <c r="J1876">
        <v>15.292499542236328</v>
      </c>
      <c r="K1876">
        <v>20.100899999999999</v>
      </c>
      <c r="L1876">
        <v>24.663499999999999</v>
      </c>
      <c r="M1876">
        <v>26.930800000000001</v>
      </c>
      <c r="N1876">
        <v>17.401150000000001</v>
      </c>
    </row>
    <row r="1877" spans="1:14" x14ac:dyDescent="0.35">
      <c r="A1877" s="3">
        <v>5169</v>
      </c>
      <c r="B1877">
        <v>27.664899999999999</v>
      </c>
      <c r="C1877">
        <v>24.104600000000001</v>
      </c>
      <c r="D1877">
        <v>19.3033</v>
      </c>
      <c r="E1877">
        <v>13.549599647521973</v>
      </c>
      <c r="F1877">
        <v>9.1956299999999995</v>
      </c>
      <c r="G1877">
        <v>7.4371999999999998</v>
      </c>
      <c r="H1877">
        <v>8.5902999999999992</v>
      </c>
      <c r="I1877">
        <v>11.898</v>
      </c>
      <c r="J1877">
        <v>15.353400230407715</v>
      </c>
      <c r="K1877">
        <v>20.066800000000001</v>
      </c>
      <c r="L1877">
        <v>24.757100000000001</v>
      </c>
      <c r="M1877">
        <v>27.0885</v>
      </c>
      <c r="N1877">
        <v>17.417439999999999</v>
      </c>
    </row>
    <row r="1878" spans="1:14" x14ac:dyDescent="0.35">
      <c r="A1878" s="3">
        <v>5170</v>
      </c>
      <c r="B1878">
        <v>27.4344</v>
      </c>
      <c r="C1878">
        <v>24.054500000000001</v>
      </c>
      <c r="D1878">
        <v>19.231100000000001</v>
      </c>
      <c r="E1878">
        <v>13.48169994354248</v>
      </c>
      <c r="F1878">
        <v>9.1387099999999997</v>
      </c>
      <c r="G1878">
        <v>7.3823400000000001</v>
      </c>
      <c r="H1878">
        <v>8.4795200000000008</v>
      </c>
      <c r="I1878">
        <v>11.830399999999999</v>
      </c>
      <c r="J1878">
        <v>15.383999824523926</v>
      </c>
      <c r="K1878">
        <v>20.143599999999999</v>
      </c>
      <c r="L1878">
        <v>24.723600000000001</v>
      </c>
      <c r="M1878">
        <v>27.168299999999999</v>
      </c>
      <c r="N1878">
        <v>17.371009999999998</v>
      </c>
    </row>
    <row r="1879" spans="1:14" x14ac:dyDescent="0.35">
      <c r="A1879" s="3">
        <v>5171</v>
      </c>
      <c r="B1879">
        <v>27.3231</v>
      </c>
      <c r="C1879">
        <v>24.065100000000001</v>
      </c>
      <c r="D1879">
        <v>19.310300000000002</v>
      </c>
      <c r="E1879">
        <v>13.538599967956543</v>
      </c>
      <c r="F1879">
        <v>9.0737799999999993</v>
      </c>
      <c r="G1879">
        <v>7.1972800000000001</v>
      </c>
      <c r="H1879">
        <v>8.3606800000000003</v>
      </c>
      <c r="I1879">
        <v>11.633599999999999</v>
      </c>
      <c r="J1879">
        <v>15.13379955291748</v>
      </c>
      <c r="K1879">
        <v>19.770299999999999</v>
      </c>
      <c r="L1879">
        <v>24.537600000000001</v>
      </c>
      <c r="M1879">
        <v>26.959700000000002</v>
      </c>
      <c r="N1879">
        <v>17.241990000000001</v>
      </c>
    </row>
    <row r="1880" spans="1:14" x14ac:dyDescent="0.35">
      <c r="A1880" s="3">
        <v>5172</v>
      </c>
      <c r="B1880">
        <v>26.7987</v>
      </c>
      <c r="C1880">
        <v>23.610399999999998</v>
      </c>
      <c r="D1880">
        <v>18.995100000000001</v>
      </c>
      <c r="E1880">
        <v>13.301300048828125</v>
      </c>
      <c r="F1880">
        <v>8.7427100000000006</v>
      </c>
      <c r="G1880">
        <v>6.97431</v>
      </c>
      <c r="H1880">
        <v>8.1817200000000003</v>
      </c>
      <c r="I1880">
        <v>11.3727</v>
      </c>
      <c r="J1880">
        <v>15.065799713134766</v>
      </c>
      <c r="K1880">
        <v>19.596</v>
      </c>
      <c r="L1880">
        <v>24.303000000000001</v>
      </c>
      <c r="M1880">
        <v>26.518899999999999</v>
      </c>
      <c r="N1880">
        <v>16.95505</v>
      </c>
    </row>
    <row r="1881" spans="1:14" x14ac:dyDescent="0.35">
      <c r="A1881" s="3">
        <v>5173</v>
      </c>
      <c r="B1881">
        <v>27.0471</v>
      </c>
      <c r="C1881">
        <v>23.5777</v>
      </c>
      <c r="D1881">
        <v>19.053100000000001</v>
      </c>
      <c r="E1881">
        <v>13.393500328063965</v>
      </c>
      <c r="F1881">
        <v>9.1197099999999995</v>
      </c>
      <c r="G1881">
        <v>7.5057</v>
      </c>
      <c r="H1881">
        <v>8.6118100000000002</v>
      </c>
      <c r="I1881">
        <v>11.7806</v>
      </c>
      <c r="J1881">
        <v>15.041199684143066</v>
      </c>
      <c r="K1881">
        <v>20.080400000000001</v>
      </c>
      <c r="L1881">
        <v>24.650700000000001</v>
      </c>
      <c r="M1881">
        <v>26.982099999999999</v>
      </c>
      <c r="N1881">
        <v>17.236969999999999</v>
      </c>
    </row>
    <row r="1882" spans="1:14" x14ac:dyDescent="0.35">
      <c r="A1882" s="3">
        <v>5174</v>
      </c>
      <c r="B1882">
        <v>27.1526</v>
      </c>
      <c r="C1882">
        <v>23.913799999999998</v>
      </c>
      <c r="D1882">
        <v>19.174399999999999</v>
      </c>
      <c r="E1882">
        <v>13.497799873352051</v>
      </c>
      <c r="F1882">
        <v>9.08352</v>
      </c>
      <c r="G1882">
        <v>7.3718899999999996</v>
      </c>
      <c r="H1882">
        <v>8.3696599999999997</v>
      </c>
      <c r="I1882">
        <v>11.730700000000001</v>
      </c>
      <c r="J1882">
        <v>15.245599746704102</v>
      </c>
      <c r="K1882">
        <v>20.116800000000001</v>
      </c>
      <c r="L1882">
        <v>24.699300000000001</v>
      </c>
      <c r="M1882">
        <v>27.075299999999999</v>
      </c>
      <c r="N1882">
        <v>17.28595</v>
      </c>
    </row>
    <row r="1883" spans="1:14" x14ac:dyDescent="0.35">
      <c r="A1883" s="3">
        <v>5201</v>
      </c>
      <c r="B1883">
        <v>26.866700000000002</v>
      </c>
      <c r="C1883">
        <v>23.498899999999999</v>
      </c>
      <c r="D1883">
        <v>18.9026</v>
      </c>
      <c r="E1883">
        <v>13.202400207519531</v>
      </c>
      <c r="F1883">
        <v>8.7271800000000006</v>
      </c>
      <c r="G1883">
        <v>6.9555499999999997</v>
      </c>
      <c r="H1883">
        <v>8.1904900000000005</v>
      </c>
      <c r="I1883">
        <v>11.3118</v>
      </c>
      <c r="J1883">
        <v>14.958399772644043</v>
      </c>
      <c r="K1883">
        <v>19.419</v>
      </c>
      <c r="L1883">
        <v>23.961300000000001</v>
      </c>
      <c r="M1883">
        <v>26.476800000000001</v>
      </c>
      <c r="N1883">
        <v>16.872589999999999</v>
      </c>
    </row>
    <row r="1884" spans="1:14" x14ac:dyDescent="0.35">
      <c r="A1884" s="3">
        <v>5202</v>
      </c>
      <c r="B1884">
        <v>26.8658</v>
      </c>
      <c r="C1884">
        <v>23.4344</v>
      </c>
      <c r="D1884">
        <v>18.6614</v>
      </c>
      <c r="E1884">
        <v>13.310099601745605</v>
      </c>
      <c r="F1884">
        <v>8.7989899999999999</v>
      </c>
      <c r="G1884">
        <v>7.2682500000000001</v>
      </c>
      <c r="H1884">
        <v>8.2838600000000007</v>
      </c>
      <c r="I1884">
        <v>11.729100000000001</v>
      </c>
      <c r="J1884">
        <v>14.94159984588623</v>
      </c>
      <c r="K1884">
        <v>19.678699999999999</v>
      </c>
      <c r="L1884">
        <v>24.279599999999999</v>
      </c>
      <c r="M1884">
        <v>26.669799999999999</v>
      </c>
      <c r="N1884">
        <v>16.993469999999999</v>
      </c>
    </row>
    <row r="1885" spans="1:14" x14ac:dyDescent="0.35">
      <c r="A1885" s="3">
        <v>5203</v>
      </c>
      <c r="B1885">
        <v>26.6891</v>
      </c>
      <c r="C1885">
        <v>23.285399999999999</v>
      </c>
      <c r="D1885">
        <v>18.405899999999999</v>
      </c>
      <c r="E1885">
        <v>13.416099548339844</v>
      </c>
      <c r="F1885">
        <v>8.9747699999999995</v>
      </c>
      <c r="G1885">
        <v>7.3947500000000002</v>
      </c>
      <c r="H1885">
        <v>8.4168400000000005</v>
      </c>
      <c r="I1885">
        <v>11.668699999999999</v>
      </c>
      <c r="J1885">
        <v>14.903400421142578</v>
      </c>
      <c r="K1885">
        <v>19.690999999999999</v>
      </c>
      <c r="L1885">
        <v>24.1524</v>
      </c>
      <c r="M1885">
        <v>26.433499999999999</v>
      </c>
      <c r="N1885">
        <v>16.952660000000002</v>
      </c>
    </row>
    <row r="1886" spans="1:14" x14ac:dyDescent="0.35">
      <c r="A1886" s="3">
        <v>5204</v>
      </c>
      <c r="B1886">
        <v>26.4986</v>
      </c>
      <c r="C1886">
        <v>23.3856</v>
      </c>
      <c r="D1886">
        <v>18.572600000000001</v>
      </c>
      <c r="E1886">
        <v>13.441100120544434</v>
      </c>
      <c r="F1886">
        <v>9.1772799999999997</v>
      </c>
      <c r="G1886">
        <v>7.56229</v>
      </c>
      <c r="H1886">
        <v>8.5178100000000008</v>
      </c>
      <c r="I1886">
        <v>11.928599999999999</v>
      </c>
      <c r="J1886">
        <v>15.15839958190918</v>
      </c>
      <c r="K1886">
        <v>19.662800000000001</v>
      </c>
      <c r="L1886">
        <v>24.0063</v>
      </c>
      <c r="M1886">
        <v>26.439800000000002</v>
      </c>
      <c r="N1886">
        <v>17.029260000000001</v>
      </c>
    </row>
    <row r="1887" spans="1:14" x14ac:dyDescent="0.35">
      <c r="A1887" s="3">
        <v>5210</v>
      </c>
      <c r="B1887">
        <v>26.5395</v>
      </c>
      <c r="C1887">
        <v>23.2517</v>
      </c>
      <c r="D1887">
        <v>18.723199999999999</v>
      </c>
      <c r="E1887">
        <v>13.157600402832031</v>
      </c>
      <c r="F1887">
        <v>8.6177299999999999</v>
      </c>
      <c r="G1887">
        <v>6.9161299999999999</v>
      </c>
      <c r="H1887">
        <v>8.1548099999999994</v>
      </c>
      <c r="I1887">
        <v>11.347300000000001</v>
      </c>
      <c r="J1887">
        <v>15.21150016784668</v>
      </c>
      <c r="K1887">
        <v>19.573</v>
      </c>
      <c r="L1887">
        <v>23.978000000000002</v>
      </c>
      <c r="M1887">
        <v>26.046299999999999</v>
      </c>
      <c r="N1887">
        <v>16.793060000000001</v>
      </c>
    </row>
    <row r="1888" spans="1:14" x14ac:dyDescent="0.35">
      <c r="A1888" s="3">
        <v>5211</v>
      </c>
      <c r="B1888">
        <v>25.8734</v>
      </c>
      <c r="C1888">
        <v>22.9358</v>
      </c>
      <c r="D1888">
        <v>18.312999999999999</v>
      </c>
      <c r="E1888">
        <v>12.889300346374512</v>
      </c>
      <c r="F1888">
        <v>8.5133500000000009</v>
      </c>
      <c r="G1888">
        <v>6.9296100000000003</v>
      </c>
      <c r="H1888">
        <v>8.1050400000000007</v>
      </c>
      <c r="I1888">
        <v>11.4612</v>
      </c>
      <c r="J1888">
        <v>15.085000038146973</v>
      </c>
      <c r="K1888">
        <v>19.334399999999999</v>
      </c>
      <c r="L1888">
        <v>23.597899999999999</v>
      </c>
      <c r="M1888">
        <v>25.5349</v>
      </c>
      <c r="N1888">
        <v>16.547740000000001</v>
      </c>
    </row>
    <row r="1889" spans="1:14" x14ac:dyDescent="0.35">
      <c r="A1889" s="3">
        <v>5212</v>
      </c>
      <c r="B1889">
        <v>25.9451</v>
      </c>
      <c r="C1889">
        <v>22.978899999999999</v>
      </c>
      <c r="D1889">
        <v>18.792000000000002</v>
      </c>
      <c r="E1889">
        <v>12.828100204467773</v>
      </c>
      <c r="F1889">
        <v>8.7550399999999993</v>
      </c>
      <c r="G1889">
        <v>7.2936500000000004</v>
      </c>
      <c r="H1889">
        <v>8.34361</v>
      </c>
      <c r="I1889">
        <v>11.761799999999999</v>
      </c>
      <c r="J1889">
        <v>15.642600059509277</v>
      </c>
      <c r="K1889">
        <v>20.043500000000002</v>
      </c>
      <c r="L1889">
        <v>23.913799999999998</v>
      </c>
      <c r="M1889">
        <v>25.764600000000002</v>
      </c>
      <c r="N1889">
        <v>16.838560000000001</v>
      </c>
    </row>
    <row r="1890" spans="1:14" x14ac:dyDescent="0.35">
      <c r="A1890" s="3">
        <v>5213</v>
      </c>
      <c r="B1890">
        <v>25.9451</v>
      </c>
      <c r="C1890">
        <v>22.978899999999999</v>
      </c>
      <c r="D1890">
        <v>18.792000000000002</v>
      </c>
      <c r="E1890">
        <v>12.828100204467773</v>
      </c>
      <c r="F1890">
        <v>8.7550399999999993</v>
      </c>
      <c r="G1890">
        <v>7.2936500000000004</v>
      </c>
      <c r="H1890">
        <v>8.34361</v>
      </c>
      <c r="I1890">
        <v>11.761799999999999</v>
      </c>
      <c r="J1890">
        <v>15.642600059509277</v>
      </c>
      <c r="K1890">
        <v>20.043500000000002</v>
      </c>
      <c r="L1890">
        <v>23.913799999999998</v>
      </c>
      <c r="M1890">
        <v>25.764600000000002</v>
      </c>
      <c r="N1890">
        <v>16.838560000000001</v>
      </c>
    </row>
    <row r="1891" spans="1:14" x14ac:dyDescent="0.35">
      <c r="A1891" s="3">
        <v>5214</v>
      </c>
      <c r="B1891">
        <v>26.212499999999999</v>
      </c>
      <c r="C1891">
        <v>23.125299999999999</v>
      </c>
      <c r="D1891">
        <v>19.1708</v>
      </c>
      <c r="E1891">
        <v>13.063199996948242</v>
      </c>
      <c r="F1891">
        <v>8.8661700000000003</v>
      </c>
      <c r="G1891">
        <v>7.4110899999999997</v>
      </c>
      <c r="H1891">
        <v>8.5670599999999997</v>
      </c>
      <c r="I1891">
        <v>11.9267</v>
      </c>
      <c r="J1891">
        <v>15.710399627685547</v>
      </c>
      <c r="K1891">
        <v>20.027799999999999</v>
      </c>
      <c r="L1891">
        <v>24.122800000000002</v>
      </c>
      <c r="M1891">
        <v>26.038499999999999</v>
      </c>
      <c r="N1891">
        <v>17.020189999999999</v>
      </c>
    </row>
    <row r="1892" spans="1:14" x14ac:dyDescent="0.35">
      <c r="A1892" s="3">
        <v>5220</v>
      </c>
      <c r="B1892">
        <v>25.852399999999999</v>
      </c>
      <c r="C1892">
        <v>23.0273</v>
      </c>
      <c r="D1892">
        <v>17.731200000000001</v>
      </c>
      <c r="E1892">
        <v>12.652199745178223</v>
      </c>
      <c r="F1892">
        <v>8.6240900000000007</v>
      </c>
      <c r="G1892">
        <v>7.1580000000000004</v>
      </c>
      <c r="H1892">
        <v>8.2034699999999994</v>
      </c>
      <c r="I1892">
        <v>11.3917</v>
      </c>
      <c r="J1892">
        <v>14.899299621582031</v>
      </c>
      <c r="K1892">
        <v>19.0198</v>
      </c>
      <c r="L1892">
        <v>23.6233</v>
      </c>
      <c r="M1892">
        <v>25.460899999999999</v>
      </c>
      <c r="N1892">
        <v>16.470300000000002</v>
      </c>
    </row>
    <row r="1893" spans="1:14" x14ac:dyDescent="0.35">
      <c r="A1893" s="3">
        <v>5221</v>
      </c>
      <c r="B1893">
        <v>25.376200000000001</v>
      </c>
      <c r="C1893">
        <v>23.154399999999999</v>
      </c>
      <c r="D1893">
        <v>18.208200000000001</v>
      </c>
      <c r="E1893">
        <v>12.907600402832031</v>
      </c>
      <c r="F1893">
        <v>8.8208099999999998</v>
      </c>
      <c r="G1893">
        <v>7.4908099999999997</v>
      </c>
      <c r="H1893">
        <v>8.3679199999999998</v>
      </c>
      <c r="I1893">
        <v>11.6839</v>
      </c>
      <c r="J1893">
        <v>15.264900207519531</v>
      </c>
      <c r="K1893">
        <v>19.200399999999998</v>
      </c>
      <c r="L1893">
        <v>23.220800000000001</v>
      </c>
      <c r="M1893">
        <v>25.465800000000002</v>
      </c>
      <c r="N1893">
        <v>16.596810000000001</v>
      </c>
    </row>
    <row r="1894" spans="1:14" x14ac:dyDescent="0.35">
      <c r="A1894" s="3">
        <v>5222</v>
      </c>
      <c r="B1894">
        <v>25.546700000000001</v>
      </c>
      <c r="C1894">
        <v>23.1373</v>
      </c>
      <c r="D1894">
        <v>17.88</v>
      </c>
      <c r="E1894">
        <v>12.784700393676758</v>
      </c>
      <c r="F1894">
        <v>8.7251300000000001</v>
      </c>
      <c r="G1894">
        <v>7.4258199999999999</v>
      </c>
      <c r="H1894">
        <v>8.41723</v>
      </c>
      <c r="I1894">
        <v>11.5634</v>
      </c>
      <c r="J1894">
        <v>14.8927001953125</v>
      </c>
      <c r="K1894">
        <v>19.0259</v>
      </c>
      <c r="L1894">
        <v>23.063199999999998</v>
      </c>
      <c r="M1894">
        <v>25.285299999999999</v>
      </c>
      <c r="N1894">
        <v>16.478950000000001</v>
      </c>
    </row>
    <row r="1895" spans="1:14" x14ac:dyDescent="0.35">
      <c r="A1895" s="3">
        <v>5223</v>
      </c>
      <c r="B1895">
        <v>26.130099999999999</v>
      </c>
      <c r="C1895">
        <v>23.207000000000001</v>
      </c>
      <c r="D1895">
        <v>17.864000000000001</v>
      </c>
      <c r="E1895">
        <v>12.649600028991699</v>
      </c>
      <c r="F1895">
        <v>8.5673300000000001</v>
      </c>
      <c r="G1895">
        <v>7.1240199999999998</v>
      </c>
      <c r="H1895">
        <v>8.1082400000000003</v>
      </c>
      <c r="I1895">
        <v>11.321899999999999</v>
      </c>
      <c r="J1895">
        <v>14.794400215148926</v>
      </c>
      <c r="K1895">
        <v>19.087599999999998</v>
      </c>
      <c r="L1895">
        <v>23.9298</v>
      </c>
      <c r="M1895">
        <v>25.6752</v>
      </c>
      <c r="N1895">
        <v>16.538270000000001</v>
      </c>
    </row>
    <row r="1896" spans="1:14" x14ac:dyDescent="0.35">
      <c r="A1896" s="3">
        <v>5231</v>
      </c>
      <c r="B1896">
        <v>27.485800000000001</v>
      </c>
      <c r="C1896">
        <v>23.8202</v>
      </c>
      <c r="D1896">
        <v>20.1615</v>
      </c>
      <c r="E1896">
        <v>13.836999893188477</v>
      </c>
      <c r="F1896">
        <v>9.0401299999999996</v>
      </c>
      <c r="G1896">
        <v>6.9930199999999996</v>
      </c>
      <c r="H1896">
        <v>8.1970700000000001</v>
      </c>
      <c r="I1896">
        <v>11.5242</v>
      </c>
      <c r="J1896">
        <v>14.924799919128418</v>
      </c>
      <c r="K1896">
        <v>19.8094</v>
      </c>
      <c r="L1896">
        <v>24.4068</v>
      </c>
      <c r="M1896">
        <v>27.075800000000001</v>
      </c>
      <c r="N1896">
        <v>17.27298</v>
      </c>
    </row>
    <row r="1897" spans="1:14" x14ac:dyDescent="0.35">
      <c r="A1897" s="3">
        <v>5232</v>
      </c>
      <c r="B1897">
        <v>27.6905</v>
      </c>
      <c r="C1897">
        <v>24.052399999999999</v>
      </c>
      <c r="D1897">
        <v>19.955300000000001</v>
      </c>
      <c r="E1897">
        <v>13.781599998474121</v>
      </c>
      <c r="F1897">
        <v>8.9906299999999995</v>
      </c>
      <c r="G1897">
        <v>6.8677200000000003</v>
      </c>
      <c r="H1897">
        <v>8.0453499999999991</v>
      </c>
      <c r="I1897">
        <v>11.2994</v>
      </c>
      <c r="J1897">
        <v>14.777299880981445</v>
      </c>
      <c r="K1897">
        <v>19.679400000000001</v>
      </c>
      <c r="L1897">
        <v>24.528400000000001</v>
      </c>
      <c r="M1897">
        <v>27.145199999999999</v>
      </c>
      <c r="N1897">
        <v>17.23443</v>
      </c>
    </row>
    <row r="1898" spans="1:14" x14ac:dyDescent="0.35">
      <c r="A1898" s="3">
        <v>5233</v>
      </c>
      <c r="B1898">
        <v>27.647200000000002</v>
      </c>
      <c r="C1898">
        <v>24.041699999999999</v>
      </c>
      <c r="D1898">
        <v>20.043099999999999</v>
      </c>
      <c r="E1898">
        <v>13.903499603271484</v>
      </c>
      <c r="F1898">
        <v>9.0532000000000004</v>
      </c>
      <c r="G1898">
        <v>6.83812</v>
      </c>
      <c r="H1898">
        <v>8.1295599999999997</v>
      </c>
      <c r="I1898">
        <v>11.317500000000001</v>
      </c>
      <c r="J1898">
        <v>14.996600151062012</v>
      </c>
      <c r="K1898">
        <v>19.6159</v>
      </c>
      <c r="L1898">
        <v>24.4617</v>
      </c>
      <c r="M1898">
        <v>27.168299999999999</v>
      </c>
      <c r="N1898">
        <v>17.26803</v>
      </c>
    </row>
    <row r="1899" spans="1:14" x14ac:dyDescent="0.35">
      <c r="A1899" s="3">
        <v>5234</v>
      </c>
      <c r="B1899">
        <v>27.759</v>
      </c>
      <c r="C1899">
        <v>24.206099999999999</v>
      </c>
      <c r="D1899">
        <v>20.0379</v>
      </c>
      <c r="E1899">
        <v>13.903300285339355</v>
      </c>
      <c r="F1899">
        <v>9.2148000000000003</v>
      </c>
      <c r="G1899">
        <v>7.0623199999999997</v>
      </c>
      <c r="H1899">
        <v>8.3717500000000005</v>
      </c>
      <c r="I1899">
        <v>11.448600000000001</v>
      </c>
      <c r="J1899">
        <v>15.234999656677246</v>
      </c>
      <c r="K1899">
        <v>19.782</v>
      </c>
      <c r="L1899">
        <v>24.663699999999999</v>
      </c>
      <c r="M1899">
        <v>27.308900000000001</v>
      </c>
      <c r="N1899">
        <v>17.41611</v>
      </c>
    </row>
    <row r="1900" spans="1:14" x14ac:dyDescent="0.35">
      <c r="A1900" s="3">
        <v>5235</v>
      </c>
      <c r="B1900">
        <v>27.9374</v>
      </c>
      <c r="C1900">
        <v>24.4391</v>
      </c>
      <c r="D1900">
        <v>20.448899999999998</v>
      </c>
      <c r="E1900">
        <v>14.115900039672852</v>
      </c>
      <c r="F1900">
        <v>9.4494399999999992</v>
      </c>
      <c r="G1900">
        <v>7.4781599999999999</v>
      </c>
      <c r="H1900">
        <v>8.7470499999999998</v>
      </c>
      <c r="I1900">
        <v>11.9268</v>
      </c>
      <c r="J1900">
        <v>15.836799621582031</v>
      </c>
      <c r="K1900">
        <v>20.6509</v>
      </c>
      <c r="L1900">
        <v>24.975999999999999</v>
      </c>
      <c r="M1900">
        <v>27.761299999999999</v>
      </c>
      <c r="N1900">
        <v>17.813980000000001</v>
      </c>
    </row>
    <row r="1901" spans="1:14" x14ac:dyDescent="0.35">
      <c r="A1901" s="3">
        <v>5236</v>
      </c>
      <c r="B1901">
        <v>27.8109</v>
      </c>
      <c r="C1901">
        <v>24.377199999999998</v>
      </c>
      <c r="D1901">
        <v>20.0961</v>
      </c>
      <c r="E1901">
        <v>13.961000442504883</v>
      </c>
      <c r="F1901">
        <v>9.4250699999999998</v>
      </c>
      <c r="G1901">
        <v>7.5873999999999997</v>
      </c>
      <c r="H1901">
        <v>8.7603899999999992</v>
      </c>
      <c r="I1901">
        <v>11.9224</v>
      </c>
      <c r="J1901">
        <v>15.892900466918945</v>
      </c>
      <c r="K1901">
        <v>20.505299999999998</v>
      </c>
      <c r="L1901">
        <v>24.8902</v>
      </c>
      <c r="M1901">
        <v>27.501000000000001</v>
      </c>
      <c r="N1901">
        <v>17.72749</v>
      </c>
    </row>
    <row r="1902" spans="1:14" x14ac:dyDescent="0.35">
      <c r="A1902" s="3">
        <v>5237</v>
      </c>
      <c r="B1902">
        <v>27.740600000000001</v>
      </c>
      <c r="C1902">
        <v>24.280899999999999</v>
      </c>
      <c r="D1902">
        <v>20.006799999999998</v>
      </c>
      <c r="E1902">
        <v>13.935600280761719</v>
      </c>
      <c r="F1902">
        <v>9.5544100000000007</v>
      </c>
      <c r="G1902">
        <v>7.8475900000000003</v>
      </c>
      <c r="H1902">
        <v>8.9359900000000003</v>
      </c>
      <c r="I1902">
        <v>12.044700000000001</v>
      </c>
      <c r="J1902">
        <v>16.056999206542969</v>
      </c>
      <c r="K1902">
        <v>20.687100000000001</v>
      </c>
      <c r="L1902">
        <v>24.815899999999999</v>
      </c>
      <c r="M1902">
        <v>27.457100000000001</v>
      </c>
      <c r="N1902">
        <v>17.78031</v>
      </c>
    </row>
    <row r="1903" spans="1:14" x14ac:dyDescent="0.35">
      <c r="A1903" s="3">
        <v>5238</v>
      </c>
      <c r="B1903">
        <v>27.755099999999999</v>
      </c>
      <c r="C1903">
        <v>24.447900000000001</v>
      </c>
      <c r="D1903">
        <v>20.381499999999999</v>
      </c>
      <c r="E1903">
        <v>14.186200141906738</v>
      </c>
      <c r="F1903">
        <v>9.86937</v>
      </c>
      <c r="G1903">
        <v>7.9032600000000004</v>
      </c>
      <c r="H1903">
        <v>8.8985599999999998</v>
      </c>
      <c r="I1903">
        <v>12.366400000000001</v>
      </c>
      <c r="J1903">
        <v>16.092899322509766</v>
      </c>
      <c r="K1903">
        <v>20.678899999999999</v>
      </c>
      <c r="L1903">
        <v>24.925999999999998</v>
      </c>
      <c r="M1903">
        <v>27.5961</v>
      </c>
      <c r="N1903">
        <v>17.925180000000001</v>
      </c>
    </row>
    <row r="1904" spans="1:14" x14ac:dyDescent="0.35">
      <c r="A1904" s="3">
        <v>5240</v>
      </c>
      <c r="B1904">
        <v>27.377800000000001</v>
      </c>
      <c r="C1904">
        <v>23.899699999999999</v>
      </c>
      <c r="D1904">
        <v>19.509399999999999</v>
      </c>
      <c r="E1904">
        <v>13.511799812316895</v>
      </c>
      <c r="F1904">
        <v>8.7698</v>
      </c>
      <c r="G1904">
        <v>6.7093800000000003</v>
      </c>
      <c r="H1904">
        <v>7.8858899999999998</v>
      </c>
      <c r="I1904">
        <v>10.9956</v>
      </c>
      <c r="J1904">
        <v>14.593000411987305</v>
      </c>
      <c r="K1904">
        <v>19.249300000000002</v>
      </c>
      <c r="L1904">
        <v>24.107900000000001</v>
      </c>
      <c r="M1904">
        <v>26.7104</v>
      </c>
      <c r="N1904">
        <v>16.94333</v>
      </c>
    </row>
    <row r="1905" spans="1:14" x14ac:dyDescent="0.35">
      <c r="A1905" s="3">
        <v>5241</v>
      </c>
      <c r="B1905">
        <v>27.540900000000001</v>
      </c>
      <c r="C1905">
        <v>24.229500000000002</v>
      </c>
      <c r="D1905">
        <v>19.882000000000001</v>
      </c>
      <c r="E1905">
        <v>13.708000183105469</v>
      </c>
      <c r="F1905">
        <v>9.0193399999999997</v>
      </c>
      <c r="G1905">
        <v>6.8759399999999999</v>
      </c>
      <c r="H1905">
        <v>8.1233599999999999</v>
      </c>
      <c r="I1905">
        <v>11.2475</v>
      </c>
      <c r="J1905">
        <v>14.948699951171875</v>
      </c>
      <c r="K1905">
        <v>19.7454</v>
      </c>
      <c r="L1905">
        <v>24.5108</v>
      </c>
      <c r="M1905">
        <v>27.119299999999999</v>
      </c>
      <c r="N1905">
        <v>17.245899999999999</v>
      </c>
    </row>
    <row r="1906" spans="1:14" x14ac:dyDescent="0.35">
      <c r="A1906" s="3">
        <v>5242</v>
      </c>
      <c r="B1906">
        <v>27.334299999999999</v>
      </c>
      <c r="C1906">
        <v>23.906700000000001</v>
      </c>
      <c r="D1906">
        <v>19.489799999999999</v>
      </c>
      <c r="E1906">
        <v>13.49590015411377</v>
      </c>
      <c r="F1906">
        <v>8.9517299999999995</v>
      </c>
      <c r="G1906">
        <v>6.8757400000000004</v>
      </c>
      <c r="H1906">
        <v>8.1206600000000009</v>
      </c>
      <c r="I1906">
        <v>11.0755</v>
      </c>
      <c r="J1906">
        <v>14.897899627685547</v>
      </c>
      <c r="K1906">
        <v>19.423999999999999</v>
      </c>
      <c r="L1906">
        <v>24.1996</v>
      </c>
      <c r="M1906">
        <v>26.895900000000001</v>
      </c>
      <c r="N1906">
        <v>17.05564</v>
      </c>
    </row>
    <row r="1907" spans="1:14" x14ac:dyDescent="0.35">
      <c r="A1907" s="3">
        <v>5243</v>
      </c>
      <c r="B1907">
        <v>27.334299999999999</v>
      </c>
      <c r="C1907">
        <v>23.906700000000001</v>
      </c>
      <c r="D1907">
        <v>19.489799999999999</v>
      </c>
      <c r="E1907">
        <v>13.49590015411377</v>
      </c>
      <c r="F1907">
        <v>8.9517299999999995</v>
      </c>
      <c r="G1907">
        <v>6.8757400000000004</v>
      </c>
      <c r="H1907">
        <v>8.1206600000000009</v>
      </c>
      <c r="I1907">
        <v>11.0755</v>
      </c>
      <c r="J1907">
        <v>14.897899627685547</v>
      </c>
      <c r="K1907">
        <v>19.423999999999999</v>
      </c>
      <c r="L1907">
        <v>24.1996</v>
      </c>
      <c r="M1907">
        <v>26.895900000000001</v>
      </c>
      <c r="N1907">
        <v>17.05564</v>
      </c>
    </row>
    <row r="1908" spans="1:14" x14ac:dyDescent="0.35">
      <c r="A1908" s="3">
        <v>5244</v>
      </c>
      <c r="B1908">
        <v>27.549299999999999</v>
      </c>
      <c r="C1908">
        <v>24.145900000000001</v>
      </c>
      <c r="D1908">
        <v>19.766400000000001</v>
      </c>
      <c r="E1908">
        <v>13.66450023651123</v>
      </c>
      <c r="F1908">
        <v>9.0739599999999996</v>
      </c>
      <c r="G1908">
        <v>7.0154100000000001</v>
      </c>
      <c r="H1908">
        <v>8.2606599999999997</v>
      </c>
      <c r="I1908">
        <v>11.3872</v>
      </c>
      <c r="J1908">
        <v>15.35260009765625</v>
      </c>
      <c r="K1908">
        <v>19.958600000000001</v>
      </c>
      <c r="L1908">
        <v>24.658999999999999</v>
      </c>
      <c r="M1908">
        <v>27.080200000000001</v>
      </c>
      <c r="N1908">
        <v>17.326139999999999</v>
      </c>
    </row>
    <row r="1909" spans="1:14" x14ac:dyDescent="0.35">
      <c r="A1909" s="3">
        <v>5245</v>
      </c>
      <c r="B1909">
        <v>27.334299999999999</v>
      </c>
      <c r="C1909">
        <v>23.906700000000001</v>
      </c>
      <c r="D1909">
        <v>19.489799999999999</v>
      </c>
      <c r="E1909">
        <v>13.49590015411377</v>
      </c>
      <c r="F1909">
        <v>8.9517299999999995</v>
      </c>
      <c r="G1909">
        <v>6.8757400000000004</v>
      </c>
      <c r="H1909">
        <v>8.1206600000000009</v>
      </c>
      <c r="I1909">
        <v>11.0755</v>
      </c>
      <c r="J1909">
        <v>14.897899627685547</v>
      </c>
      <c r="K1909">
        <v>19.423999999999999</v>
      </c>
      <c r="L1909">
        <v>24.1996</v>
      </c>
      <c r="M1909">
        <v>26.895900000000001</v>
      </c>
      <c r="N1909">
        <v>17.05564</v>
      </c>
    </row>
    <row r="1910" spans="1:14" x14ac:dyDescent="0.35">
      <c r="A1910" s="3">
        <v>5250</v>
      </c>
      <c r="B1910">
        <v>27.219200000000001</v>
      </c>
      <c r="C1910">
        <v>23.9145</v>
      </c>
      <c r="D1910">
        <v>19.445699999999999</v>
      </c>
      <c r="E1910">
        <v>13.387100219726563</v>
      </c>
      <c r="F1910">
        <v>8.9188399999999994</v>
      </c>
      <c r="G1910">
        <v>7.00725</v>
      </c>
      <c r="H1910">
        <v>8.2556200000000004</v>
      </c>
      <c r="I1910">
        <v>11.187200000000001</v>
      </c>
      <c r="J1910">
        <v>15.006099700927734</v>
      </c>
      <c r="K1910">
        <v>19.4754</v>
      </c>
      <c r="L1910">
        <v>24.1815</v>
      </c>
      <c r="M1910">
        <v>26.8552</v>
      </c>
      <c r="N1910">
        <v>17.07113</v>
      </c>
    </row>
    <row r="1911" spans="1:14" x14ac:dyDescent="0.35">
      <c r="A1911" s="3">
        <v>5251</v>
      </c>
      <c r="B1911">
        <v>27.195699999999999</v>
      </c>
      <c r="C1911">
        <v>23.708600000000001</v>
      </c>
      <c r="D1911">
        <v>19.3672</v>
      </c>
      <c r="E1911">
        <v>13.4552001953125</v>
      </c>
      <c r="F1911">
        <v>9.0971399999999996</v>
      </c>
      <c r="G1911">
        <v>7.1830299999999996</v>
      </c>
      <c r="H1911">
        <v>8.4098900000000008</v>
      </c>
      <c r="I1911">
        <v>11.413600000000001</v>
      </c>
      <c r="J1911">
        <v>15.430399894714355</v>
      </c>
      <c r="K1911">
        <v>19.842700000000001</v>
      </c>
      <c r="L1911">
        <v>24.251300000000001</v>
      </c>
      <c r="M1911">
        <v>26.6782</v>
      </c>
      <c r="N1911">
        <v>17.169409999999999</v>
      </c>
    </row>
    <row r="1912" spans="1:14" x14ac:dyDescent="0.35">
      <c r="A1912" s="3">
        <v>5252</v>
      </c>
      <c r="B1912">
        <v>27.327200000000001</v>
      </c>
      <c r="C1912">
        <v>23.81</v>
      </c>
      <c r="D1912">
        <v>19.561599999999999</v>
      </c>
      <c r="E1912">
        <v>13.605600357055664</v>
      </c>
      <c r="F1912">
        <v>9.3325099999999992</v>
      </c>
      <c r="G1912">
        <v>7.4939299999999998</v>
      </c>
      <c r="H1912">
        <v>8.5933399999999995</v>
      </c>
      <c r="I1912">
        <v>11.7258</v>
      </c>
      <c r="J1912">
        <v>15.749600410461426</v>
      </c>
      <c r="K1912">
        <v>20.2971</v>
      </c>
      <c r="L1912">
        <v>24.3459</v>
      </c>
      <c r="M1912">
        <v>26.847000000000001</v>
      </c>
      <c r="N1912">
        <v>17.390799999999999</v>
      </c>
    </row>
    <row r="1913" spans="1:14" x14ac:dyDescent="0.35">
      <c r="A1913" s="3">
        <v>5253</v>
      </c>
      <c r="B1913">
        <v>27.667200000000001</v>
      </c>
      <c r="C1913">
        <v>24.254999999999999</v>
      </c>
      <c r="D1913">
        <v>20.001100000000001</v>
      </c>
      <c r="E1913">
        <v>13.921899795532227</v>
      </c>
      <c r="F1913">
        <v>9.6002700000000001</v>
      </c>
      <c r="G1913">
        <v>7.7481600000000004</v>
      </c>
      <c r="H1913">
        <v>8.7722300000000004</v>
      </c>
      <c r="I1913">
        <v>12.019500000000001</v>
      </c>
      <c r="J1913">
        <v>15.92039966583252</v>
      </c>
      <c r="K1913">
        <v>20.372499999999999</v>
      </c>
      <c r="L1913">
        <v>24.677299999999999</v>
      </c>
      <c r="M1913">
        <v>27.337900000000001</v>
      </c>
      <c r="N1913">
        <v>17.691120000000002</v>
      </c>
    </row>
    <row r="1914" spans="1:14" x14ac:dyDescent="0.35">
      <c r="A1914" s="3">
        <v>5254</v>
      </c>
      <c r="B1914">
        <v>27.3384</v>
      </c>
      <c r="C1914">
        <v>23.873100000000001</v>
      </c>
      <c r="D1914">
        <v>19.878699999999998</v>
      </c>
      <c r="E1914">
        <v>13.459699630737305</v>
      </c>
      <c r="F1914">
        <v>9.3200900000000004</v>
      </c>
      <c r="G1914">
        <v>7.7034000000000002</v>
      </c>
      <c r="H1914">
        <v>8.7510200000000005</v>
      </c>
      <c r="I1914">
        <v>12.007400000000001</v>
      </c>
      <c r="J1914">
        <v>15.867099761962891</v>
      </c>
      <c r="K1914">
        <v>20.377099999999999</v>
      </c>
      <c r="L1914">
        <v>24.321999999999999</v>
      </c>
      <c r="M1914">
        <v>26.7486</v>
      </c>
      <c r="N1914">
        <v>17.470549999999999</v>
      </c>
    </row>
    <row r="1915" spans="1:14" x14ac:dyDescent="0.35">
      <c r="A1915" s="3">
        <v>5255</v>
      </c>
      <c r="B1915">
        <v>26.9026</v>
      </c>
      <c r="C1915">
        <v>23.424600000000002</v>
      </c>
      <c r="D1915">
        <v>19.339099999999998</v>
      </c>
      <c r="E1915">
        <v>13.289199829101563</v>
      </c>
      <c r="F1915">
        <v>9.31982</v>
      </c>
      <c r="G1915">
        <v>7.6835500000000003</v>
      </c>
      <c r="H1915">
        <v>8.5243800000000007</v>
      </c>
      <c r="I1915">
        <v>11.9343</v>
      </c>
      <c r="J1915">
        <v>15.774399757385254</v>
      </c>
      <c r="K1915">
        <v>20.183399999999999</v>
      </c>
      <c r="L1915">
        <v>24.1873</v>
      </c>
      <c r="M1915">
        <v>26.328399999999998</v>
      </c>
      <c r="N1915">
        <v>17.240919999999999</v>
      </c>
    </row>
    <row r="1916" spans="1:14" x14ac:dyDescent="0.35">
      <c r="A1916" s="3">
        <v>5256</v>
      </c>
      <c r="B1916">
        <v>26.470400000000001</v>
      </c>
      <c r="C1916">
        <v>23.314299999999999</v>
      </c>
      <c r="D1916">
        <v>19.433900000000001</v>
      </c>
      <c r="E1916">
        <v>13.337699890136719</v>
      </c>
      <c r="F1916">
        <v>8.9309399999999997</v>
      </c>
      <c r="G1916">
        <v>7.4633700000000003</v>
      </c>
      <c r="H1916">
        <v>8.5311199999999996</v>
      </c>
      <c r="I1916">
        <v>11.841799999999999</v>
      </c>
      <c r="J1916">
        <v>15.94890022277832</v>
      </c>
      <c r="K1916">
        <v>19.857500000000002</v>
      </c>
      <c r="L1916">
        <v>23.900700000000001</v>
      </c>
      <c r="M1916">
        <v>25.805299999999999</v>
      </c>
      <c r="N1916">
        <v>17.069659999999999</v>
      </c>
    </row>
    <row r="1917" spans="1:14" x14ac:dyDescent="0.35">
      <c r="A1917" s="3">
        <v>5259</v>
      </c>
      <c r="B1917">
        <v>27.1175</v>
      </c>
      <c r="C1917">
        <v>23.740300000000001</v>
      </c>
      <c r="D1917">
        <v>19.468499999999999</v>
      </c>
      <c r="E1917">
        <v>13.601099967956543</v>
      </c>
      <c r="F1917">
        <v>9.04697</v>
      </c>
      <c r="G1917">
        <v>7.5592499999999996</v>
      </c>
      <c r="H1917">
        <v>8.6467200000000002</v>
      </c>
      <c r="I1917">
        <v>12.0168</v>
      </c>
      <c r="J1917">
        <v>15.798000335693359</v>
      </c>
      <c r="K1917">
        <v>20.1174</v>
      </c>
      <c r="L1917">
        <v>24.324400000000001</v>
      </c>
      <c r="M1917">
        <v>26.322199999999999</v>
      </c>
      <c r="N1917">
        <v>17.31326</v>
      </c>
    </row>
    <row r="1918" spans="1:14" x14ac:dyDescent="0.35">
      <c r="A1918" s="3">
        <v>5260</v>
      </c>
      <c r="B1918">
        <v>27.543600000000001</v>
      </c>
      <c r="C1918">
        <v>24.188700000000001</v>
      </c>
      <c r="D1918">
        <v>19.8123</v>
      </c>
      <c r="E1918">
        <v>13.89430046081543</v>
      </c>
      <c r="F1918">
        <v>9.5290800000000004</v>
      </c>
      <c r="G1918">
        <v>7.6981599999999997</v>
      </c>
      <c r="H1918">
        <v>8.6720799999999993</v>
      </c>
      <c r="I1918">
        <v>12.001799999999999</v>
      </c>
      <c r="J1918">
        <v>15.84850025177002</v>
      </c>
      <c r="K1918">
        <v>20.342400000000001</v>
      </c>
      <c r="L1918">
        <v>24.845500000000001</v>
      </c>
      <c r="M1918">
        <v>27.294799999999999</v>
      </c>
      <c r="N1918">
        <v>17.63927</v>
      </c>
    </row>
    <row r="1919" spans="1:14" x14ac:dyDescent="0.35">
      <c r="A1919" s="3">
        <v>5261</v>
      </c>
      <c r="B1919">
        <v>27.695</v>
      </c>
      <c r="C1919">
        <v>24.295200000000001</v>
      </c>
      <c r="D1919">
        <v>19.8492</v>
      </c>
      <c r="E1919">
        <v>14.070300102233887</v>
      </c>
      <c r="F1919">
        <v>9.6208200000000001</v>
      </c>
      <c r="G1919">
        <v>7.8074399999999997</v>
      </c>
      <c r="H1919">
        <v>8.6994699999999998</v>
      </c>
      <c r="I1919">
        <v>11.8903</v>
      </c>
      <c r="J1919">
        <v>15.653800010681152</v>
      </c>
      <c r="K1919">
        <v>20.427499999999998</v>
      </c>
      <c r="L1919">
        <v>24.672899999999998</v>
      </c>
      <c r="M1919">
        <v>27.282</v>
      </c>
      <c r="N1919">
        <v>17.66366</v>
      </c>
    </row>
    <row r="1920" spans="1:14" x14ac:dyDescent="0.35">
      <c r="A1920" s="3">
        <v>5262</v>
      </c>
      <c r="B1920">
        <v>26.851099999999999</v>
      </c>
      <c r="C1920">
        <v>23.956700000000001</v>
      </c>
      <c r="D1920">
        <v>18.946300000000001</v>
      </c>
      <c r="E1920">
        <v>12.904600143432617</v>
      </c>
      <c r="F1920">
        <v>8.4987300000000001</v>
      </c>
      <c r="G1920">
        <v>6.8286600000000002</v>
      </c>
      <c r="H1920">
        <v>7.5411299999999999</v>
      </c>
      <c r="I1920">
        <v>10.827999999999999</v>
      </c>
      <c r="J1920">
        <v>14.290399551391602</v>
      </c>
      <c r="K1920">
        <v>19.139199999999999</v>
      </c>
      <c r="L1920">
        <v>23.960699999999999</v>
      </c>
      <c r="M1920">
        <v>26.541399999999999</v>
      </c>
      <c r="N1920">
        <v>16.690580000000001</v>
      </c>
    </row>
    <row r="1921" spans="1:14" x14ac:dyDescent="0.35">
      <c r="A1921" s="3">
        <v>5263</v>
      </c>
      <c r="B1921">
        <v>25.8992</v>
      </c>
      <c r="C1921">
        <v>23.5246</v>
      </c>
      <c r="D1921">
        <v>18.131599999999999</v>
      </c>
      <c r="E1921">
        <v>12.349599838256836</v>
      </c>
      <c r="F1921">
        <v>8.1048899999999993</v>
      </c>
      <c r="G1921">
        <v>6.5681399999999996</v>
      </c>
      <c r="H1921">
        <v>7.3065699999999998</v>
      </c>
      <c r="I1921">
        <v>10.4687</v>
      </c>
      <c r="J1921">
        <v>13.840999603271484</v>
      </c>
      <c r="K1921">
        <v>18.3081</v>
      </c>
      <c r="L1921">
        <v>23.094000000000001</v>
      </c>
      <c r="M1921">
        <v>25.590399999999999</v>
      </c>
      <c r="N1921">
        <v>16.0989</v>
      </c>
    </row>
    <row r="1922" spans="1:14" x14ac:dyDescent="0.35">
      <c r="A1922" s="3">
        <v>5264</v>
      </c>
      <c r="B1922">
        <v>27.197700000000001</v>
      </c>
      <c r="C1922">
        <v>24.091699999999999</v>
      </c>
      <c r="D1922">
        <v>19.697500000000002</v>
      </c>
      <c r="E1922">
        <v>13.527700424194336</v>
      </c>
      <c r="F1922">
        <v>9.1231200000000001</v>
      </c>
      <c r="G1922">
        <v>7.4528499999999998</v>
      </c>
      <c r="H1922">
        <v>8.3755000000000006</v>
      </c>
      <c r="I1922">
        <v>11.602600000000001</v>
      </c>
      <c r="J1922">
        <v>15.465399742126465</v>
      </c>
      <c r="K1922">
        <v>20.424600000000002</v>
      </c>
      <c r="L1922">
        <v>24.833200000000001</v>
      </c>
      <c r="M1922">
        <v>27.064599999999999</v>
      </c>
      <c r="N1922">
        <v>17.404710000000001</v>
      </c>
    </row>
    <row r="1923" spans="1:14" x14ac:dyDescent="0.35">
      <c r="A1923" s="3">
        <v>5265</v>
      </c>
      <c r="B1923">
        <v>27.0883</v>
      </c>
      <c r="C1923">
        <v>24.103899999999999</v>
      </c>
      <c r="D1923">
        <v>19.669499999999999</v>
      </c>
      <c r="E1923">
        <v>13.73330020904541</v>
      </c>
      <c r="F1923">
        <v>9.2474799999999995</v>
      </c>
      <c r="G1923">
        <v>7.49817</v>
      </c>
      <c r="H1923">
        <v>8.3149899999999999</v>
      </c>
      <c r="I1923">
        <v>11.5487</v>
      </c>
      <c r="J1923">
        <v>15.333700180053711</v>
      </c>
      <c r="K1923">
        <v>20.188600000000001</v>
      </c>
      <c r="L1923">
        <v>24.500499999999999</v>
      </c>
      <c r="M1923">
        <v>26.966799999999999</v>
      </c>
      <c r="N1923">
        <v>17.349489999999999</v>
      </c>
    </row>
    <row r="1924" spans="1:14" x14ac:dyDescent="0.35">
      <c r="A1924" s="3">
        <v>5266</v>
      </c>
      <c r="B1924">
        <v>27.133600000000001</v>
      </c>
      <c r="C1924">
        <v>24.120799999999999</v>
      </c>
      <c r="D1924">
        <v>19.543399999999998</v>
      </c>
      <c r="E1924">
        <v>13.721199989318848</v>
      </c>
      <c r="F1924">
        <v>9.2364599999999992</v>
      </c>
      <c r="G1924">
        <v>7.4356</v>
      </c>
      <c r="H1924">
        <v>8.3317200000000007</v>
      </c>
      <c r="I1924">
        <v>11.4772</v>
      </c>
      <c r="J1924">
        <v>15.194899559020996</v>
      </c>
      <c r="K1924">
        <v>20.2075</v>
      </c>
      <c r="L1924">
        <v>24.495899999999999</v>
      </c>
      <c r="M1924">
        <v>26.933</v>
      </c>
      <c r="N1924">
        <v>17.319269999999999</v>
      </c>
    </row>
    <row r="1925" spans="1:14" x14ac:dyDescent="0.35">
      <c r="A1925" s="3">
        <v>5267</v>
      </c>
      <c r="B1925">
        <v>27.1859</v>
      </c>
      <c r="C1925">
        <v>23.897400000000001</v>
      </c>
      <c r="D1925">
        <v>19.5379</v>
      </c>
      <c r="E1925">
        <v>13.679300308227539</v>
      </c>
      <c r="F1925">
        <v>9.0973799999999994</v>
      </c>
      <c r="G1925">
        <v>7.2742800000000001</v>
      </c>
      <c r="H1925">
        <v>8.1740399999999998</v>
      </c>
      <c r="I1925">
        <v>11.5343</v>
      </c>
      <c r="J1925">
        <v>15.060400009155273</v>
      </c>
      <c r="K1925">
        <v>20.041799999999999</v>
      </c>
      <c r="L1925">
        <v>24.525700000000001</v>
      </c>
      <c r="M1925">
        <v>27.405100000000001</v>
      </c>
      <c r="N1925">
        <v>17.284459999999999</v>
      </c>
    </row>
    <row r="1926" spans="1:14" x14ac:dyDescent="0.35">
      <c r="A1926" s="3">
        <v>5268</v>
      </c>
      <c r="B1926">
        <v>27.007100000000001</v>
      </c>
      <c r="C1926">
        <v>24.0061</v>
      </c>
      <c r="D1926">
        <v>19.286200000000001</v>
      </c>
      <c r="E1926">
        <v>13.234100341796875</v>
      </c>
      <c r="F1926">
        <v>8.7589500000000005</v>
      </c>
      <c r="G1926">
        <v>6.9963699999999998</v>
      </c>
      <c r="H1926">
        <v>7.8664800000000001</v>
      </c>
      <c r="I1926">
        <v>11.112500000000001</v>
      </c>
      <c r="J1926">
        <v>14.663399696350098</v>
      </c>
      <c r="K1926">
        <v>19.567499999999999</v>
      </c>
      <c r="L1926">
        <v>24.352799999999998</v>
      </c>
      <c r="M1926">
        <v>27.073799999999999</v>
      </c>
      <c r="N1926">
        <v>16.993770000000001</v>
      </c>
    </row>
    <row r="1927" spans="1:14" x14ac:dyDescent="0.35">
      <c r="A1927" s="3">
        <v>5269</v>
      </c>
      <c r="B1927">
        <v>26.9405</v>
      </c>
      <c r="C1927">
        <v>24.226400000000002</v>
      </c>
      <c r="D1927">
        <v>19.676400000000001</v>
      </c>
      <c r="E1927">
        <v>13.718400001525879</v>
      </c>
      <c r="F1927">
        <v>9.1984600000000007</v>
      </c>
      <c r="G1927">
        <v>7.1965700000000004</v>
      </c>
      <c r="H1927">
        <v>8.0302000000000007</v>
      </c>
      <c r="I1927">
        <v>11.3246</v>
      </c>
      <c r="J1927">
        <v>14.850299835205078</v>
      </c>
      <c r="K1927">
        <v>19.7227</v>
      </c>
      <c r="L1927">
        <v>24.627300000000002</v>
      </c>
      <c r="M1927">
        <v>27.153600000000001</v>
      </c>
      <c r="N1927">
        <v>17.22212</v>
      </c>
    </row>
    <row r="1928" spans="1:14" x14ac:dyDescent="0.35">
      <c r="A1928" s="3">
        <v>5270</v>
      </c>
      <c r="B1928">
        <v>26.918900000000001</v>
      </c>
      <c r="C1928">
        <v>23.929500000000001</v>
      </c>
      <c r="D1928">
        <v>19.313300000000002</v>
      </c>
      <c r="E1928">
        <v>13.206999778747559</v>
      </c>
      <c r="F1928">
        <v>8.7300799999999992</v>
      </c>
      <c r="G1928">
        <v>7.07531</v>
      </c>
      <c r="H1928">
        <v>7.9127599999999996</v>
      </c>
      <c r="I1928">
        <v>11.106999999999999</v>
      </c>
      <c r="J1928">
        <v>14.748499870300293</v>
      </c>
      <c r="K1928">
        <v>19.605799999999999</v>
      </c>
      <c r="L1928">
        <v>24.349599999999999</v>
      </c>
      <c r="M1928">
        <v>26.945399999999999</v>
      </c>
      <c r="N1928">
        <v>16.986930000000001</v>
      </c>
    </row>
    <row r="1929" spans="1:14" x14ac:dyDescent="0.35">
      <c r="A1929" s="3">
        <v>5271</v>
      </c>
      <c r="B1929">
        <v>26.426200000000001</v>
      </c>
      <c r="C1929">
        <v>23.907499999999999</v>
      </c>
      <c r="D1929">
        <v>18.644300000000001</v>
      </c>
      <c r="E1929">
        <v>12.596599578857422</v>
      </c>
      <c r="F1929">
        <v>8.3399400000000004</v>
      </c>
      <c r="G1929">
        <v>6.7653999999999996</v>
      </c>
      <c r="H1929">
        <v>7.4417</v>
      </c>
      <c r="I1929">
        <v>10.795400000000001</v>
      </c>
      <c r="J1929">
        <v>14.16349983215332</v>
      </c>
      <c r="K1929">
        <v>18.941199999999998</v>
      </c>
      <c r="L1929">
        <v>23.758900000000001</v>
      </c>
      <c r="M1929">
        <v>26.1492</v>
      </c>
      <c r="N1929">
        <v>16.494150000000001</v>
      </c>
    </row>
    <row r="1930" spans="1:14" x14ac:dyDescent="0.35">
      <c r="A1930" s="3">
        <v>5272</v>
      </c>
      <c r="B1930">
        <v>26.448399999999999</v>
      </c>
      <c r="C1930">
        <v>23.744299999999999</v>
      </c>
      <c r="D1930">
        <v>18.258700000000001</v>
      </c>
      <c r="E1930">
        <v>12.582300186157227</v>
      </c>
      <c r="F1930">
        <v>8.3089300000000001</v>
      </c>
      <c r="G1930">
        <v>6.6879</v>
      </c>
      <c r="H1930">
        <v>7.59666</v>
      </c>
      <c r="I1930">
        <v>10.836499999999999</v>
      </c>
      <c r="J1930">
        <v>14.254599571228027</v>
      </c>
      <c r="K1930">
        <v>18.826899999999998</v>
      </c>
      <c r="L1930">
        <v>23.6554</v>
      </c>
      <c r="M1930">
        <v>25.910699999999999</v>
      </c>
      <c r="N1930">
        <v>16.425940000000001</v>
      </c>
    </row>
    <row r="1931" spans="1:14" x14ac:dyDescent="0.35">
      <c r="A1931" s="3">
        <v>5275</v>
      </c>
      <c r="B1931">
        <v>26.715599999999998</v>
      </c>
      <c r="C1931">
        <v>23.792999999999999</v>
      </c>
      <c r="D1931">
        <v>18.843399999999999</v>
      </c>
      <c r="E1931">
        <v>12.846099853515625</v>
      </c>
      <c r="F1931">
        <v>8.5526400000000002</v>
      </c>
      <c r="G1931">
        <v>6.9929100000000002</v>
      </c>
      <c r="H1931">
        <v>7.83169</v>
      </c>
      <c r="I1931">
        <v>11.1907</v>
      </c>
      <c r="J1931">
        <v>14.635100364685059</v>
      </c>
      <c r="K1931">
        <v>19.505099999999999</v>
      </c>
      <c r="L1931">
        <v>24.047000000000001</v>
      </c>
      <c r="M1931">
        <v>26.6389</v>
      </c>
      <c r="N1931">
        <v>16.79935</v>
      </c>
    </row>
    <row r="1932" spans="1:14" x14ac:dyDescent="0.35">
      <c r="A1932" s="3">
        <v>5276</v>
      </c>
      <c r="B1932">
        <v>26.397200000000002</v>
      </c>
      <c r="C1932">
        <v>23.637</v>
      </c>
      <c r="D1932">
        <v>18.291399999999999</v>
      </c>
      <c r="E1932">
        <v>12.263699531555176</v>
      </c>
      <c r="F1932">
        <v>8.0435400000000001</v>
      </c>
      <c r="G1932">
        <v>6.73597</v>
      </c>
      <c r="H1932">
        <v>7.5057</v>
      </c>
      <c r="I1932">
        <v>10.9757</v>
      </c>
      <c r="J1932">
        <v>14.135600090026855</v>
      </c>
      <c r="K1932">
        <v>18.869800000000001</v>
      </c>
      <c r="L1932">
        <v>23.492699999999999</v>
      </c>
      <c r="M1932">
        <v>25.8386</v>
      </c>
      <c r="N1932">
        <v>16.34891</v>
      </c>
    </row>
    <row r="1933" spans="1:14" x14ac:dyDescent="0.35">
      <c r="A1933" s="3">
        <v>5277</v>
      </c>
      <c r="B1933">
        <v>25.944299999999998</v>
      </c>
      <c r="C1933">
        <v>23.1875</v>
      </c>
      <c r="D1933">
        <v>17.614100000000001</v>
      </c>
      <c r="E1933">
        <v>12.044699668884277</v>
      </c>
      <c r="F1933">
        <v>7.7886199999999999</v>
      </c>
      <c r="G1933">
        <v>6.4534000000000002</v>
      </c>
      <c r="H1933">
        <v>7.1809799999999999</v>
      </c>
      <c r="I1933">
        <v>10.388199999999999</v>
      </c>
      <c r="J1933">
        <v>13.74269962310791</v>
      </c>
      <c r="K1933">
        <v>18.144400000000001</v>
      </c>
      <c r="L1933">
        <v>22.726299999999998</v>
      </c>
      <c r="M1933">
        <v>25.384399999999999</v>
      </c>
      <c r="N1933">
        <v>15.8833</v>
      </c>
    </row>
    <row r="1934" spans="1:14" x14ac:dyDescent="0.35">
      <c r="A1934" s="3">
        <v>5278</v>
      </c>
      <c r="B1934">
        <v>25.6691</v>
      </c>
      <c r="C1934">
        <v>22.771999999999998</v>
      </c>
      <c r="D1934">
        <v>17.314</v>
      </c>
      <c r="E1934">
        <v>11.64680004119873</v>
      </c>
      <c r="F1934">
        <v>7.5347400000000002</v>
      </c>
      <c r="G1934">
        <v>6.2545000000000002</v>
      </c>
      <c r="H1934">
        <v>7.0697200000000002</v>
      </c>
      <c r="I1934">
        <v>10.3764</v>
      </c>
      <c r="J1934">
        <v>13.903499603271484</v>
      </c>
      <c r="K1934">
        <v>18.253900000000002</v>
      </c>
      <c r="L1934">
        <v>22.7592</v>
      </c>
      <c r="M1934">
        <v>25.238399999999999</v>
      </c>
      <c r="N1934">
        <v>15.73269</v>
      </c>
    </row>
    <row r="1935" spans="1:14" x14ac:dyDescent="0.35">
      <c r="A1935" s="3">
        <v>5279</v>
      </c>
      <c r="B1935">
        <v>25.7913</v>
      </c>
      <c r="C1935">
        <v>22.697900000000001</v>
      </c>
      <c r="D1935">
        <v>17.400200000000002</v>
      </c>
      <c r="E1935">
        <v>11.670299530029297</v>
      </c>
      <c r="F1935">
        <v>7.5718800000000002</v>
      </c>
      <c r="G1935">
        <v>6.3241899999999998</v>
      </c>
      <c r="H1935">
        <v>7.0157299999999996</v>
      </c>
      <c r="I1935">
        <v>10.3177</v>
      </c>
      <c r="J1935">
        <v>13.762700080871582</v>
      </c>
      <c r="K1935">
        <v>18.280899999999999</v>
      </c>
      <c r="L1935">
        <v>22.807200000000002</v>
      </c>
      <c r="M1935">
        <v>25.236000000000001</v>
      </c>
      <c r="N1935">
        <v>15.73967</v>
      </c>
    </row>
    <row r="1936" spans="1:14" x14ac:dyDescent="0.35">
      <c r="A1936" s="3">
        <v>5280</v>
      </c>
      <c r="B1936">
        <v>25.926500000000001</v>
      </c>
      <c r="C1936">
        <v>23.093299999999999</v>
      </c>
      <c r="D1936">
        <v>17.720600000000001</v>
      </c>
      <c r="E1936">
        <v>11.878800392150879</v>
      </c>
      <c r="F1936">
        <v>7.6940799999999996</v>
      </c>
      <c r="G1936">
        <v>6.4500500000000001</v>
      </c>
      <c r="H1936">
        <v>7.1357900000000001</v>
      </c>
      <c r="I1936">
        <v>10.254799999999999</v>
      </c>
      <c r="J1936">
        <v>13.848899841308594</v>
      </c>
      <c r="K1936">
        <v>18.281300000000002</v>
      </c>
      <c r="L1936">
        <v>23.1693</v>
      </c>
      <c r="M1936">
        <v>25.177700000000002</v>
      </c>
      <c r="N1936">
        <v>15.88593</v>
      </c>
    </row>
    <row r="1937" spans="1:14" x14ac:dyDescent="0.35">
      <c r="A1937" s="3">
        <v>5290</v>
      </c>
      <c r="B1937">
        <v>25.1</v>
      </c>
      <c r="C1937">
        <v>22.078499999999998</v>
      </c>
      <c r="D1937">
        <v>16.779699999999998</v>
      </c>
      <c r="E1937">
        <v>11.394499778747559</v>
      </c>
      <c r="F1937">
        <v>7.4090400000000001</v>
      </c>
      <c r="G1937">
        <v>6.1603399999999997</v>
      </c>
      <c r="H1937">
        <v>6.9911000000000003</v>
      </c>
      <c r="I1937">
        <v>10.2051</v>
      </c>
      <c r="J1937">
        <v>13.761699676513672</v>
      </c>
      <c r="K1937">
        <v>17.931999999999999</v>
      </c>
      <c r="L1937">
        <v>22.377600000000001</v>
      </c>
      <c r="M1937">
        <v>24.532299999999999</v>
      </c>
      <c r="N1937">
        <v>15.39349</v>
      </c>
    </row>
    <row r="1938" spans="1:14" x14ac:dyDescent="0.35">
      <c r="A1938" s="3">
        <v>5291</v>
      </c>
      <c r="B1938">
        <v>24.8659</v>
      </c>
      <c r="C1938">
        <v>21.9054</v>
      </c>
      <c r="D1938">
        <v>16.584900000000001</v>
      </c>
      <c r="E1938">
        <v>11.360799789428711</v>
      </c>
      <c r="F1938">
        <v>7.4313000000000002</v>
      </c>
      <c r="G1938">
        <v>6.2002199999999998</v>
      </c>
      <c r="H1938">
        <v>7.0164600000000004</v>
      </c>
      <c r="I1938">
        <v>10.2057</v>
      </c>
      <c r="J1938">
        <v>13.556300163269043</v>
      </c>
      <c r="K1938">
        <v>17.8719</v>
      </c>
      <c r="L1938">
        <v>22.4986</v>
      </c>
      <c r="M1938">
        <v>24.594100000000001</v>
      </c>
      <c r="N1938">
        <v>15.34097</v>
      </c>
    </row>
    <row r="1939" spans="1:14" x14ac:dyDescent="0.35">
      <c r="A1939" s="3">
        <v>5301</v>
      </c>
      <c r="B1939">
        <v>27.565799999999999</v>
      </c>
      <c r="C1939">
        <v>24.433499999999999</v>
      </c>
      <c r="D1939">
        <v>20.127800000000001</v>
      </c>
      <c r="E1939">
        <v>14.145400047302246</v>
      </c>
      <c r="F1939">
        <v>9.6963899999999992</v>
      </c>
      <c r="G1939">
        <v>7.7723899999999997</v>
      </c>
      <c r="H1939">
        <v>8.7400400000000005</v>
      </c>
      <c r="I1939">
        <v>11.960900000000001</v>
      </c>
      <c r="J1939">
        <v>15.65369987487793</v>
      </c>
      <c r="K1939">
        <v>20.477</v>
      </c>
      <c r="L1939">
        <v>24.870100000000001</v>
      </c>
      <c r="M1939">
        <v>27.6677</v>
      </c>
      <c r="N1939">
        <v>17.759229999999999</v>
      </c>
    </row>
    <row r="1940" spans="1:14" x14ac:dyDescent="0.35">
      <c r="A1940" s="3">
        <v>5302</v>
      </c>
      <c r="B1940">
        <v>26.984300000000001</v>
      </c>
      <c r="C1940">
        <v>23.846399999999999</v>
      </c>
      <c r="D1940">
        <v>20.1038</v>
      </c>
      <c r="E1940">
        <v>13.929499626159668</v>
      </c>
      <c r="F1940">
        <v>9.4651499999999995</v>
      </c>
      <c r="G1940">
        <v>7.5133900000000002</v>
      </c>
      <c r="H1940">
        <v>8.4821500000000007</v>
      </c>
      <c r="I1940">
        <v>11.904400000000001</v>
      </c>
      <c r="J1940">
        <v>15.744099617004395</v>
      </c>
      <c r="K1940">
        <v>20.193100000000001</v>
      </c>
      <c r="L1940">
        <v>24.564800000000002</v>
      </c>
      <c r="M1940">
        <v>27.628599999999999</v>
      </c>
      <c r="N1940">
        <v>17.529969999999999</v>
      </c>
    </row>
    <row r="1941" spans="1:14" x14ac:dyDescent="0.35">
      <c r="A1941" s="3">
        <v>5303</v>
      </c>
      <c r="B1941">
        <v>27.760899999999999</v>
      </c>
      <c r="C1941">
        <v>24.482299999999999</v>
      </c>
      <c r="D1941">
        <v>20.589500000000001</v>
      </c>
      <c r="E1941">
        <v>14.621100425720215</v>
      </c>
      <c r="F1941">
        <v>10.1074</v>
      </c>
      <c r="G1941">
        <v>8.0391100000000009</v>
      </c>
      <c r="H1941">
        <v>8.8589900000000004</v>
      </c>
      <c r="I1941">
        <v>12.180300000000001</v>
      </c>
      <c r="J1941">
        <v>16.165599822998047</v>
      </c>
      <c r="K1941">
        <v>21.284600000000001</v>
      </c>
      <c r="L1941">
        <v>25.394400000000001</v>
      </c>
      <c r="M1941">
        <v>27.811199999999999</v>
      </c>
      <c r="N1941">
        <v>18.107949999999999</v>
      </c>
    </row>
    <row r="1942" spans="1:14" x14ac:dyDescent="0.35">
      <c r="A1942" s="3">
        <v>5304</v>
      </c>
      <c r="B1942">
        <v>27.694700000000001</v>
      </c>
      <c r="C1942">
        <v>24.566199999999998</v>
      </c>
      <c r="D1942">
        <v>20.660699999999999</v>
      </c>
      <c r="E1942">
        <v>14.701899528503418</v>
      </c>
      <c r="F1942">
        <v>10.153</v>
      </c>
      <c r="G1942">
        <v>8.0221199999999993</v>
      </c>
      <c r="H1942">
        <v>8.80654</v>
      </c>
      <c r="I1942">
        <v>12.1776</v>
      </c>
      <c r="J1942">
        <v>16.3218994140625</v>
      </c>
      <c r="K1942">
        <v>21.3855</v>
      </c>
      <c r="L1942">
        <v>25.4053</v>
      </c>
      <c r="M1942">
        <v>27.653400000000001</v>
      </c>
      <c r="N1942">
        <v>18.129069999999999</v>
      </c>
    </row>
    <row r="1943" spans="1:14" x14ac:dyDescent="0.35">
      <c r="A1943" s="3">
        <v>5307</v>
      </c>
      <c r="B1943">
        <v>27.901499999999999</v>
      </c>
      <c r="C1943">
        <v>24.5121</v>
      </c>
      <c r="D1943">
        <v>20.2973</v>
      </c>
      <c r="E1943">
        <v>14.274900436401367</v>
      </c>
      <c r="F1943">
        <v>9.8153799999999993</v>
      </c>
      <c r="G1943">
        <v>7.8206300000000004</v>
      </c>
      <c r="H1943">
        <v>8.9371100000000006</v>
      </c>
      <c r="I1943">
        <v>12.120900000000001</v>
      </c>
      <c r="J1943">
        <v>15.896100044250488</v>
      </c>
      <c r="K1943">
        <v>20.634699999999999</v>
      </c>
      <c r="L1943">
        <v>25.001300000000001</v>
      </c>
      <c r="M1943">
        <v>27.9162</v>
      </c>
      <c r="N1943">
        <v>17.927340000000001</v>
      </c>
    </row>
    <row r="1944" spans="1:14" x14ac:dyDescent="0.35">
      <c r="A1944" s="3">
        <v>5308</v>
      </c>
      <c r="B1944">
        <v>28.048100000000002</v>
      </c>
      <c r="C1944">
        <v>24.600200000000001</v>
      </c>
      <c r="D1944">
        <v>20.8018</v>
      </c>
      <c r="E1944">
        <v>14.741999626159668</v>
      </c>
      <c r="F1944">
        <v>10.1404</v>
      </c>
      <c r="G1944">
        <v>8.1722599999999996</v>
      </c>
      <c r="H1944">
        <v>9.2385199999999994</v>
      </c>
      <c r="I1944">
        <v>12.528</v>
      </c>
      <c r="J1944">
        <v>16.347400665283203</v>
      </c>
      <c r="K1944">
        <v>21.130199999999999</v>
      </c>
      <c r="L1944">
        <v>25.2195</v>
      </c>
      <c r="M1944">
        <v>27.978999999999999</v>
      </c>
      <c r="N1944">
        <v>18.245619999999999</v>
      </c>
    </row>
    <row r="1945" spans="1:14" x14ac:dyDescent="0.35">
      <c r="A1945" s="3">
        <v>5309</v>
      </c>
      <c r="B1945">
        <v>27.960899999999999</v>
      </c>
      <c r="C1945">
        <v>24.645299999999999</v>
      </c>
      <c r="D1945">
        <v>20.405999999999999</v>
      </c>
      <c r="E1945">
        <v>14.498600006103516</v>
      </c>
      <c r="F1945">
        <v>9.9393799999999999</v>
      </c>
      <c r="G1945">
        <v>7.9088500000000002</v>
      </c>
      <c r="H1945">
        <v>8.9291900000000002</v>
      </c>
      <c r="I1945">
        <v>12.1282</v>
      </c>
      <c r="J1945">
        <v>16.118799209594727</v>
      </c>
      <c r="K1945">
        <v>20.666699999999999</v>
      </c>
      <c r="L1945">
        <v>25.027100000000001</v>
      </c>
      <c r="M1945">
        <v>27.889500000000002</v>
      </c>
      <c r="N1945">
        <v>18.009879999999999</v>
      </c>
    </row>
    <row r="1946" spans="1:14" x14ac:dyDescent="0.35">
      <c r="A1946" s="3">
        <v>5311</v>
      </c>
      <c r="B1946">
        <v>28.033999999999999</v>
      </c>
      <c r="C1946">
        <v>24.657</v>
      </c>
      <c r="D1946">
        <v>21.0702</v>
      </c>
      <c r="E1946">
        <v>15.060700416564941</v>
      </c>
      <c r="F1946">
        <v>10.4848</v>
      </c>
      <c r="G1946">
        <v>8.3816199999999998</v>
      </c>
      <c r="H1946">
        <v>9.3345900000000004</v>
      </c>
      <c r="I1946">
        <v>12.781700000000001</v>
      </c>
      <c r="J1946">
        <v>16.603500366210938</v>
      </c>
      <c r="K1946">
        <v>21.6416</v>
      </c>
      <c r="L1946">
        <v>25.349399999999999</v>
      </c>
      <c r="M1946">
        <v>27.9695</v>
      </c>
      <c r="N1946">
        <v>18.447379999999999</v>
      </c>
    </row>
    <row r="1947" spans="1:14" x14ac:dyDescent="0.35">
      <c r="A1947" s="3">
        <v>5320</v>
      </c>
      <c r="B1947">
        <v>28.227900000000002</v>
      </c>
      <c r="C1947">
        <v>24.438600000000001</v>
      </c>
      <c r="D1947">
        <v>21.212299999999999</v>
      </c>
      <c r="E1947">
        <v>15.018199920654297</v>
      </c>
      <c r="F1947">
        <v>10.5816</v>
      </c>
      <c r="G1947">
        <v>8.5925200000000004</v>
      </c>
      <c r="H1947">
        <v>9.6547800000000006</v>
      </c>
      <c r="I1947">
        <v>12.868600000000001</v>
      </c>
      <c r="J1947">
        <v>16.95829963684082</v>
      </c>
      <c r="K1947">
        <v>21.788399999999999</v>
      </c>
      <c r="L1947">
        <v>25.427099999999999</v>
      </c>
      <c r="M1947">
        <v>27.982600000000001</v>
      </c>
      <c r="N1947">
        <v>18.562570000000001</v>
      </c>
    </row>
    <row r="1948" spans="1:14" x14ac:dyDescent="0.35">
      <c r="A1948" s="3">
        <v>5321</v>
      </c>
      <c r="B1948">
        <v>28.036799999999999</v>
      </c>
      <c r="C1948">
        <v>24.680599999999998</v>
      </c>
      <c r="D1948">
        <v>21.4817</v>
      </c>
      <c r="E1948">
        <v>15.164999961853027</v>
      </c>
      <c r="F1948">
        <v>10.6122</v>
      </c>
      <c r="G1948">
        <v>8.5600400000000008</v>
      </c>
      <c r="H1948">
        <v>9.6095500000000005</v>
      </c>
      <c r="I1948">
        <v>12.9747</v>
      </c>
      <c r="J1948">
        <v>17.135599136352539</v>
      </c>
      <c r="K1948">
        <v>21.8902</v>
      </c>
      <c r="L1948">
        <v>25.4132</v>
      </c>
      <c r="M1948">
        <v>28.075199999999999</v>
      </c>
      <c r="N1948">
        <v>18.636230000000001</v>
      </c>
    </row>
    <row r="1949" spans="1:14" x14ac:dyDescent="0.35">
      <c r="A1949" s="3">
        <v>5322</v>
      </c>
      <c r="B1949">
        <v>28.116599999999998</v>
      </c>
      <c r="C1949">
        <v>24.600100000000001</v>
      </c>
      <c r="D1949">
        <v>21.3445</v>
      </c>
      <c r="E1949">
        <v>15.26039981842041</v>
      </c>
      <c r="F1949">
        <v>10.6127</v>
      </c>
      <c r="G1949">
        <v>8.5184200000000008</v>
      </c>
      <c r="H1949">
        <v>9.4943399999999993</v>
      </c>
      <c r="I1949">
        <v>12.8407</v>
      </c>
      <c r="J1949">
        <v>16.953800201416016</v>
      </c>
      <c r="K1949">
        <v>21.729900000000001</v>
      </c>
      <c r="L1949">
        <v>25.389099999999999</v>
      </c>
      <c r="M1949">
        <v>28.1708</v>
      </c>
      <c r="N1949">
        <v>18.58595</v>
      </c>
    </row>
    <row r="1950" spans="1:14" x14ac:dyDescent="0.35">
      <c r="A1950" s="3">
        <v>5330</v>
      </c>
      <c r="B1950">
        <v>28.1739</v>
      </c>
      <c r="C1950">
        <v>24.4391</v>
      </c>
      <c r="D1950">
        <v>21.3522</v>
      </c>
      <c r="E1950">
        <v>15.315099716186523</v>
      </c>
      <c r="F1950">
        <v>10.531000000000001</v>
      </c>
      <c r="G1950">
        <v>8.4135600000000004</v>
      </c>
      <c r="H1950">
        <v>9.5058699999999998</v>
      </c>
      <c r="I1950">
        <v>12.8939</v>
      </c>
      <c r="J1950">
        <v>16.643199920654297</v>
      </c>
      <c r="K1950">
        <v>21.6097</v>
      </c>
      <c r="L1950">
        <v>25.106400000000001</v>
      </c>
      <c r="M1950">
        <v>28.0382</v>
      </c>
      <c r="N1950">
        <v>18.501840000000001</v>
      </c>
    </row>
    <row r="1951" spans="1:14" x14ac:dyDescent="0.35">
      <c r="A1951" s="3">
        <v>5331</v>
      </c>
      <c r="B1951">
        <v>28.146100000000001</v>
      </c>
      <c r="C1951">
        <v>24.7225</v>
      </c>
      <c r="D1951">
        <v>21.411999999999999</v>
      </c>
      <c r="E1951">
        <v>15.19279956817627</v>
      </c>
      <c r="F1951">
        <v>10.5146</v>
      </c>
      <c r="G1951">
        <v>8.4178899999999999</v>
      </c>
      <c r="H1951">
        <v>9.5854800000000004</v>
      </c>
      <c r="I1951">
        <v>13.0144</v>
      </c>
      <c r="J1951">
        <v>16.885700225830078</v>
      </c>
      <c r="K1951">
        <v>21.764500000000002</v>
      </c>
      <c r="L1951">
        <v>25.310600000000001</v>
      </c>
      <c r="M1951">
        <v>28.0794</v>
      </c>
      <c r="N1951">
        <v>18.587160000000001</v>
      </c>
    </row>
    <row r="1952" spans="1:14" x14ac:dyDescent="0.35">
      <c r="A1952" s="3">
        <v>5332</v>
      </c>
      <c r="B1952">
        <v>28.088999999999999</v>
      </c>
      <c r="C1952">
        <v>24.577300000000001</v>
      </c>
      <c r="D1952">
        <v>21.434100000000001</v>
      </c>
      <c r="E1952">
        <v>15.31719970703125</v>
      </c>
      <c r="F1952">
        <v>10.558299999999999</v>
      </c>
      <c r="G1952">
        <v>8.3384800000000006</v>
      </c>
      <c r="H1952">
        <v>9.5122599999999995</v>
      </c>
      <c r="I1952">
        <v>12.9453</v>
      </c>
      <c r="J1952">
        <v>16.85930061340332</v>
      </c>
      <c r="K1952">
        <v>21.589600000000001</v>
      </c>
      <c r="L1952">
        <v>25.344999999999999</v>
      </c>
      <c r="M1952">
        <v>28.0047</v>
      </c>
      <c r="N1952">
        <v>18.547540000000001</v>
      </c>
    </row>
    <row r="1953" spans="1:14" x14ac:dyDescent="0.35">
      <c r="A1953" s="3">
        <v>5333</v>
      </c>
      <c r="B1953">
        <v>28.107600000000001</v>
      </c>
      <c r="C1953">
        <v>24.604500000000002</v>
      </c>
      <c r="D1953">
        <v>21.0639</v>
      </c>
      <c r="E1953">
        <v>15.118599891662598</v>
      </c>
      <c r="F1953">
        <v>10.5092</v>
      </c>
      <c r="G1953">
        <v>8.3315900000000003</v>
      </c>
      <c r="H1953">
        <v>9.4191500000000001</v>
      </c>
      <c r="I1953">
        <v>12.750299999999999</v>
      </c>
      <c r="J1953">
        <v>16.739099502563477</v>
      </c>
      <c r="K1953">
        <v>21.654299999999999</v>
      </c>
      <c r="L1953">
        <v>25.4133</v>
      </c>
      <c r="M1953">
        <v>28.029499999999999</v>
      </c>
      <c r="N1953">
        <v>18.47842</v>
      </c>
    </row>
    <row r="1954" spans="1:14" x14ac:dyDescent="0.35">
      <c r="A1954" s="3">
        <v>5340</v>
      </c>
      <c r="B1954">
        <v>28.302199999999999</v>
      </c>
      <c r="C1954">
        <v>24.580300000000001</v>
      </c>
      <c r="D1954">
        <v>21.3444</v>
      </c>
      <c r="E1954">
        <v>15.425600051879883</v>
      </c>
      <c r="F1954">
        <v>10.7285</v>
      </c>
      <c r="G1954">
        <v>8.5469600000000003</v>
      </c>
      <c r="H1954">
        <v>9.5772200000000005</v>
      </c>
      <c r="I1954">
        <v>13.0792</v>
      </c>
      <c r="J1954">
        <v>16.832300186157227</v>
      </c>
      <c r="K1954">
        <v>21.970300000000002</v>
      </c>
      <c r="L1954">
        <v>25.587599999999998</v>
      </c>
      <c r="M1954">
        <v>28.122699999999998</v>
      </c>
      <c r="N1954">
        <v>18.674769999999999</v>
      </c>
    </row>
    <row r="1955" spans="1:14" x14ac:dyDescent="0.35">
      <c r="A1955" s="3">
        <v>5341</v>
      </c>
      <c r="B1955">
        <v>28.263000000000002</v>
      </c>
      <c r="C1955">
        <v>24.6356</v>
      </c>
      <c r="D1955">
        <v>21.411999999999999</v>
      </c>
      <c r="E1955">
        <v>15.357799530029297</v>
      </c>
      <c r="F1955">
        <v>10.685</v>
      </c>
      <c r="G1955">
        <v>8.5047099999999993</v>
      </c>
      <c r="H1955">
        <v>9.5649899999999999</v>
      </c>
      <c r="I1955">
        <v>13.0657</v>
      </c>
      <c r="J1955">
        <v>16.894599914550781</v>
      </c>
      <c r="K1955">
        <v>21.954000000000001</v>
      </c>
      <c r="L1955">
        <v>25.4756</v>
      </c>
      <c r="M1955">
        <v>28.3292</v>
      </c>
      <c r="N1955">
        <v>18.678519999999999</v>
      </c>
    </row>
    <row r="1956" spans="1:14" x14ac:dyDescent="0.35">
      <c r="A1956" s="3">
        <v>5342</v>
      </c>
      <c r="B1956">
        <v>28.291599999999999</v>
      </c>
      <c r="C1956">
        <v>24.5687</v>
      </c>
      <c r="D1956">
        <v>21.276800000000001</v>
      </c>
      <c r="E1956">
        <v>15.412400245666504</v>
      </c>
      <c r="F1956">
        <v>10.542299999999999</v>
      </c>
      <c r="G1956">
        <v>8.4081700000000001</v>
      </c>
      <c r="H1956">
        <v>9.5094999999999992</v>
      </c>
      <c r="I1956">
        <v>12.970800000000001</v>
      </c>
      <c r="J1956">
        <v>16.768800735473633</v>
      </c>
      <c r="K1956">
        <v>21.655899999999999</v>
      </c>
      <c r="L1956">
        <v>25.341799999999999</v>
      </c>
      <c r="M1956">
        <v>28.0778</v>
      </c>
      <c r="N1956">
        <v>18.568709999999999</v>
      </c>
    </row>
    <row r="1957" spans="1:14" x14ac:dyDescent="0.35">
      <c r="A1957" s="3">
        <v>5343</v>
      </c>
      <c r="B1957">
        <v>28.220500000000001</v>
      </c>
      <c r="C1957">
        <v>24.470199999999998</v>
      </c>
      <c r="D1957">
        <v>21.342700000000001</v>
      </c>
      <c r="E1957">
        <v>15.252300262451172</v>
      </c>
      <c r="F1957">
        <v>10.4589</v>
      </c>
      <c r="G1957">
        <v>8.3110599999999994</v>
      </c>
      <c r="H1957">
        <v>9.4018599999999992</v>
      </c>
      <c r="I1957">
        <v>13.039</v>
      </c>
      <c r="J1957">
        <v>16.788000106811523</v>
      </c>
      <c r="K1957">
        <v>21.790400000000002</v>
      </c>
      <c r="L1957">
        <v>25.4619</v>
      </c>
      <c r="M1957">
        <v>28.2758</v>
      </c>
      <c r="N1957">
        <v>18.567720000000001</v>
      </c>
    </row>
    <row r="1958" spans="1:14" x14ac:dyDescent="0.35">
      <c r="A1958" s="3">
        <v>5344</v>
      </c>
      <c r="B1958">
        <v>28.3184</v>
      </c>
      <c r="C1958">
        <v>24.551600000000001</v>
      </c>
      <c r="D1958">
        <v>21.280100000000001</v>
      </c>
      <c r="E1958">
        <v>15.311100006103516</v>
      </c>
      <c r="F1958">
        <v>10.5701</v>
      </c>
      <c r="G1958">
        <v>8.3700399999999995</v>
      </c>
      <c r="H1958">
        <v>9.4820700000000002</v>
      </c>
      <c r="I1958">
        <v>13.0687</v>
      </c>
      <c r="J1958">
        <v>16.783599853515625</v>
      </c>
      <c r="K1958">
        <v>21.783999999999999</v>
      </c>
      <c r="L1958">
        <v>25.5091</v>
      </c>
      <c r="M1958">
        <v>28.231200000000001</v>
      </c>
      <c r="N1958">
        <v>18.605</v>
      </c>
    </row>
    <row r="1959" spans="1:14" x14ac:dyDescent="0.35">
      <c r="A1959" s="3">
        <v>5345</v>
      </c>
      <c r="B1959">
        <v>28.272099999999998</v>
      </c>
      <c r="C1959">
        <v>24.526</v>
      </c>
      <c r="D1959">
        <v>21.452300000000001</v>
      </c>
      <c r="E1959">
        <v>15.30840015411377</v>
      </c>
      <c r="F1959">
        <v>10.609</v>
      </c>
      <c r="G1959">
        <v>8.3993800000000007</v>
      </c>
      <c r="H1959">
        <v>9.4852799999999995</v>
      </c>
      <c r="I1959">
        <v>12.9666</v>
      </c>
      <c r="J1959">
        <v>16.731800079345703</v>
      </c>
      <c r="K1959">
        <v>21.740400000000001</v>
      </c>
      <c r="L1959">
        <v>25.412400000000002</v>
      </c>
      <c r="M1959">
        <v>28.122199999999999</v>
      </c>
      <c r="N1959">
        <v>18.58549</v>
      </c>
    </row>
    <row r="1960" spans="1:14" x14ac:dyDescent="0.35">
      <c r="A1960" s="3">
        <v>5346</v>
      </c>
      <c r="B1960">
        <v>28.1859</v>
      </c>
      <c r="C1960">
        <v>24.610499999999998</v>
      </c>
      <c r="D1960">
        <v>21.565200000000001</v>
      </c>
      <c r="E1960">
        <v>15.335599899291992</v>
      </c>
      <c r="F1960">
        <v>10.519299999999999</v>
      </c>
      <c r="G1960">
        <v>8.3266399999999994</v>
      </c>
      <c r="H1960">
        <v>9.5270499999999991</v>
      </c>
      <c r="I1960">
        <v>13.0175</v>
      </c>
      <c r="J1960">
        <v>16.816400527954102</v>
      </c>
      <c r="K1960">
        <v>21.695699999999999</v>
      </c>
      <c r="L1960">
        <v>25.424499999999998</v>
      </c>
      <c r="M1960">
        <v>28.259699999999999</v>
      </c>
      <c r="N1960">
        <v>18.606999999999999</v>
      </c>
    </row>
    <row r="1961" spans="1:14" x14ac:dyDescent="0.35">
      <c r="A1961" s="3">
        <v>5350</v>
      </c>
      <c r="B1961">
        <v>27.849</v>
      </c>
      <c r="C1961">
        <v>24.404900000000001</v>
      </c>
      <c r="D1961">
        <v>20.524899999999999</v>
      </c>
      <c r="E1961">
        <v>14.226699829101563</v>
      </c>
      <c r="F1961">
        <v>9.7434399999999997</v>
      </c>
      <c r="G1961">
        <v>7.6254499999999998</v>
      </c>
      <c r="H1961">
        <v>8.6313200000000005</v>
      </c>
      <c r="I1961">
        <v>11.6355</v>
      </c>
      <c r="J1961">
        <v>15.146499633789063</v>
      </c>
      <c r="K1961">
        <v>20.1494</v>
      </c>
      <c r="L1961">
        <v>24.670999999999999</v>
      </c>
      <c r="M1961">
        <v>27.184899999999999</v>
      </c>
      <c r="N1961">
        <v>17.649419999999999</v>
      </c>
    </row>
    <row r="1962" spans="1:14" x14ac:dyDescent="0.35">
      <c r="A1962" s="3">
        <v>5351</v>
      </c>
      <c r="B1962">
        <v>27.8003</v>
      </c>
      <c r="C1962">
        <v>24.319700000000001</v>
      </c>
      <c r="D1962">
        <v>20.428000000000001</v>
      </c>
      <c r="E1962">
        <v>14.006500244140625</v>
      </c>
      <c r="F1962">
        <v>9.3726099999999999</v>
      </c>
      <c r="G1962">
        <v>7.3045</v>
      </c>
      <c r="H1962">
        <v>8.4010099999999994</v>
      </c>
      <c r="I1962">
        <v>11.6099</v>
      </c>
      <c r="J1962">
        <v>15.132399559020996</v>
      </c>
      <c r="K1962">
        <v>19.8704</v>
      </c>
      <c r="L1962">
        <v>24.682099999999998</v>
      </c>
      <c r="M1962">
        <v>27.398499999999999</v>
      </c>
      <c r="N1962">
        <v>17.527159999999999</v>
      </c>
    </row>
    <row r="1963" spans="1:14" x14ac:dyDescent="0.35">
      <c r="A1963" s="3">
        <v>5352</v>
      </c>
      <c r="B1963">
        <v>28.014399999999998</v>
      </c>
      <c r="C1963">
        <v>24.183800000000002</v>
      </c>
      <c r="D1963">
        <v>20.4937</v>
      </c>
      <c r="E1963">
        <v>14.251899719238281</v>
      </c>
      <c r="F1963">
        <v>9.6644900000000007</v>
      </c>
      <c r="G1963">
        <v>7.7025600000000001</v>
      </c>
      <c r="H1963">
        <v>8.6379599999999996</v>
      </c>
      <c r="I1963">
        <v>11.8475</v>
      </c>
      <c r="J1963">
        <v>15.531100273132324</v>
      </c>
      <c r="K1963">
        <v>20.1951</v>
      </c>
      <c r="L1963">
        <v>24.838899999999999</v>
      </c>
      <c r="M1963">
        <v>27.442799999999998</v>
      </c>
      <c r="N1963">
        <v>17.73368</v>
      </c>
    </row>
    <row r="1964" spans="1:14" x14ac:dyDescent="0.35">
      <c r="A1964" s="3">
        <v>5353</v>
      </c>
      <c r="B1964">
        <v>27.849399999999999</v>
      </c>
      <c r="C1964">
        <v>24.555299999999999</v>
      </c>
      <c r="D1964">
        <v>20.5017</v>
      </c>
      <c r="E1964">
        <v>14.388400077819824</v>
      </c>
      <c r="F1964">
        <v>9.8739000000000008</v>
      </c>
      <c r="G1964">
        <v>8.0824700000000007</v>
      </c>
      <c r="H1964">
        <v>9.2060999999999993</v>
      </c>
      <c r="I1964">
        <v>12.405200000000001</v>
      </c>
      <c r="J1964">
        <v>16.265199661254883</v>
      </c>
      <c r="K1964">
        <v>21.147600000000001</v>
      </c>
      <c r="L1964">
        <v>25.0686</v>
      </c>
      <c r="M1964">
        <v>27.802399999999999</v>
      </c>
      <c r="N1964">
        <v>18.09552</v>
      </c>
    </row>
    <row r="1965" spans="1:14" x14ac:dyDescent="0.35">
      <c r="A1965" s="3">
        <v>5354</v>
      </c>
      <c r="B1965">
        <v>27.976800000000001</v>
      </c>
      <c r="C1965">
        <v>24.657399999999999</v>
      </c>
      <c r="D1965">
        <v>20.7378</v>
      </c>
      <c r="E1965">
        <v>14.454099655151367</v>
      </c>
      <c r="F1965">
        <v>10.0504</v>
      </c>
      <c r="G1965">
        <v>8.2015100000000007</v>
      </c>
      <c r="H1965">
        <v>9.2666599999999999</v>
      </c>
      <c r="I1965">
        <v>12.590199999999999</v>
      </c>
      <c r="J1965">
        <v>16.250299453735352</v>
      </c>
      <c r="K1965">
        <v>21.138999999999999</v>
      </c>
      <c r="L1965">
        <v>25.102</v>
      </c>
      <c r="M1965">
        <v>27.954799999999999</v>
      </c>
      <c r="N1965">
        <v>18.198409999999999</v>
      </c>
    </row>
    <row r="1966" spans="1:14" x14ac:dyDescent="0.35">
      <c r="A1966" s="3">
        <v>5355</v>
      </c>
      <c r="B1966">
        <v>28.004300000000001</v>
      </c>
      <c r="C1966">
        <v>24.461400000000001</v>
      </c>
      <c r="D1966">
        <v>20.661899999999999</v>
      </c>
      <c r="E1966">
        <v>14.596400260925293</v>
      </c>
      <c r="F1966">
        <v>9.9986099999999993</v>
      </c>
      <c r="G1966">
        <v>7.9105800000000004</v>
      </c>
      <c r="H1966">
        <v>8.9421999999999997</v>
      </c>
      <c r="I1966">
        <v>12.227600000000001</v>
      </c>
      <c r="J1966">
        <v>15.942099571228027</v>
      </c>
      <c r="K1966">
        <v>20.677600000000002</v>
      </c>
      <c r="L1966">
        <v>24.896599999999999</v>
      </c>
      <c r="M1966">
        <v>27.366900000000001</v>
      </c>
      <c r="N1966">
        <v>17.973849999999999</v>
      </c>
    </row>
    <row r="1967" spans="1:14" x14ac:dyDescent="0.35">
      <c r="A1967" s="3">
        <v>5356</v>
      </c>
      <c r="B1967">
        <v>27.960799999999999</v>
      </c>
      <c r="C1967">
        <v>24.548400000000001</v>
      </c>
      <c r="D1967">
        <v>20.729099999999999</v>
      </c>
      <c r="E1967">
        <v>14.704700469970703</v>
      </c>
      <c r="F1967">
        <v>10.238</v>
      </c>
      <c r="G1967">
        <v>8.40184</v>
      </c>
      <c r="H1967">
        <v>9.4568399999999997</v>
      </c>
      <c r="I1967">
        <v>12.7195</v>
      </c>
      <c r="J1967">
        <v>16.49220085144043</v>
      </c>
      <c r="K1967">
        <v>21.257000000000001</v>
      </c>
      <c r="L1967">
        <v>24.956700000000001</v>
      </c>
      <c r="M1967">
        <v>27.5121</v>
      </c>
      <c r="N1967">
        <v>18.248100000000001</v>
      </c>
    </row>
    <row r="1968" spans="1:14" x14ac:dyDescent="0.35">
      <c r="A1968" s="3">
        <v>5357</v>
      </c>
      <c r="B1968">
        <v>28.084299999999999</v>
      </c>
      <c r="C1968">
        <v>24.707599999999999</v>
      </c>
      <c r="D1968">
        <v>21.304200000000002</v>
      </c>
      <c r="E1968">
        <v>14.984600067138672</v>
      </c>
      <c r="F1968">
        <v>10.3682</v>
      </c>
      <c r="G1968">
        <v>8.3002900000000004</v>
      </c>
      <c r="H1968">
        <v>9.4120100000000004</v>
      </c>
      <c r="I1968">
        <v>12.715199999999999</v>
      </c>
      <c r="J1968">
        <v>16.66670036315918</v>
      </c>
      <c r="K1968">
        <v>21.476700000000001</v>
      </c>
      <c r="L1968">
        <v>25.304600000000001</v>
      </c>
      <c r="M1968">
        <v>27.9572</v>
      </c>
      <c r="N1968">
        <v>18.44013</v>
      </c>
    </row>
    <row r="1969" spans="1:14" x14ac:dyDescent="0.35">
      <c r="A1969" s="3">
        <v>5360</v>
      </c>
      <c r="B1969">
        <v>27.945799999999998</v>
      </c>
      <c r="C1969">
        <v>24.348400000000002</v>
      </c>
      <c r="D1969">
        <v>20.7193</v>
      </c>
      <c r="E1969">
        <v>14.491499900817871</v>
      </c>
      <c r="F1969">
        <v>9.9316399999999998</v>
      </c>
      <c r="G1969">
        <v>7.9508000000000001</v>
      </c>
      <c r="H1969">
        <v>8.9563600000000001</v>
      </c>
      <c r="I1969">
        <v>11.975</v>
      </c>
      <c r="J1969">
        <v>15.534099578857422</v>
      </c>
      <c r="K1969">
        <v>20.251300000000001</v>
      </c>
      <c r="L1969">
        <v>24.680599999999998</v>
      </c>
      <c r="M1969">
        <v>27.2729</v>
      </c>
      <c r="N1969">
        <v>17.838139999999999</v>
      </c>
    </row>
    <row r="1970" spans="1:14" x14ac:dyDescent="0.35">
      <c r="A1970" s="3">
        <v>5371</v>
      </c>
      <c r="B1970">
        <v>27.831199999999999</v>
      </c>
      <c r="C1970">
        <v>24.502199999999998</v>
      </c>
      <c r="D1970">
        <v>20.651900000000001</v>
      </c>
      <c r="E1970">
        <v>14.575200080871582</v>
      </c>
      <c r="F1970">
        <v>9.9619999999999997</v>
      </c>
      <c r="G1970">
        <v>7.8423699999999998</v>
      </c>
      <c r="H1970">
        <v>8.8133300000000006</v>
      </c>
      <c r="I1970">
        <v>11.794600000000001</v>
      </c>
      <c r="J1970">
        <v>15.259799957275391</v>
      </c>
      <c r="K1970">
        <v>20.2438</v>
      </c>
      <c r="L1970">
        <v>24.645199999999999</v>
      </c>
      <c r="M1970">
        <v>26.935300000000002</v>
      </c>
      <c r="N1970">
        <v>17.754740000000002</v>
      </c>
    </row>
    <row r="1971" spans="1:14" x14ac:dyDescent="0.35">
      <c r="A1971" s="3">
        <v>5372</v>
      </c>
      <c r="B1971">
        <v>27.6052</v>
      </c>
      <c r="C1971">
        <v>24.397500000000001</v>
      </c>
      <c r="D1971">
        <v>20.7486</v>
      </c>
      <c r="E1971">
        <v>14.581600189208984</v>
      </c>
      <c r="F1971">
        <v>9.9372600000000002</v>
      </c>
      <c r="G1971">
        <v>7.8491099999999996</v>
      </c>
      <c r="H1971">
        <v>8.8855400000000007</v>
      </c>
      <c r="I1971">
        <v>11.9399</v>
      </c>
      <c r="J1971">
        <v>15.442000389099121</v>
      </c>
      <c r="K1971">
        <v>20.250800000000002</v>
      </c>
      <c r="L1971">
        <v>24.545500000000001</v>
      </c>
      <c r="M1971">
        <v>27.032800000000002</v>
      </c>
      <c r="N1971">
        <v>17.767980000000001</v>
      </c>
    </row>
    <row r="1972" spans="1:14" x14ac:dyDescent="0.35">
      <c r="A1972" s="3">
        <v>5373</v>
      </c>
      <c r="B1972">
        <v>27.9709</v>
      </c>
      <c r="C1972">
        <v>24.4468</v>
      </c>
      <c r="D1972">
        <v>20.709700000000002</v>
      </c>
      <c r="E1972">
        <v>14.711700439453125</v>
      </c>
      <c r="F1972">
        <v>10.166499999999999</v>
      </c>
      <c r="G1972">
        <v>8.0356500000000004</v>
      </c>
      <c r="H1972">
        <v>9.1091499999999996</v>
      </c>
      <c r="I1972">
        <v>12.2242</v>
      </c>
      <c r="J1972">
        <v>15.662400245666504</v>
      </c>
      <c r="K1972">
        <v>20.537800000000001</v>
      </c>
      <c r="L1972">
        <v>24.868099999999998</v>
      </c>
      <c r="M1972">
        <v>27.221499999999999</v>
      </c>
      <c r="N1972">
        <v>17.97203</v>
      </c>
    </row>
    <row r="1973" spans="1:14" x14ac:dyDescent="0.35">
      <c r="A1973" s="3">
        <v>5374</v>
      </c>
      <c r="B1973">
        <v>28.033100000000001</v>
      </c>
      <c r="C1973">
        <v>24.656700000000001</v>
      </c>
      <c r="D1973">
        <v>21.168900000000001</v>
      </c>
      <c r="E1973">
        <v>14.950599670410156</v>
      </c>
      <c r="F1973">
        <v>10.414300000000001</v>
      </c>
      <c r="G1973">
        <v>8.5917100000000008</v>
      </c>
      <c r="H1973">
        <v>9.6403199999999991</v>
      </c>
      <c r="I1973">
        <v>12.898899999999999</v>
      </c>
      <c r="J1973">
        <v>16.866300582885742</v>
      </c>
      <c r="K1973">
        <v>21.552600000000002</v>
      </c>
      <c r="L1973">
        <v>25.148499999999999</v>
      </c>
      <c r="M1973">
        <v>27.399000000000001</v>
      </c>
      <c r="N1973">
        <v>18.44341</v>
      </c>
    </row>
    <row r="1974" spans="1:14" x14ac:dyDescent="0.35">
      <c r="A1974" s="3">
        <v>5381</v>
      </c>
      <c r="B1974">
        <v>27.9953</v>
      </c>
      <c r="C1974">
        <v>24.5655</v>
      </c>
      <c r="D1974">
        <v>21.223299999999998</v>
      </c>
      <c r="E1974">
        <v>14.897100448608398</v>
      </c>
      <c r="F1974">
        <v>10.569800000000001</v>
      </c>
      <c r="G1974">
        <v>8.67666</v>
      </c>
      <c r="H1974">
        <v>9.7398000000000007</v>
      </c>
      <c r="I1974">
        <v>13.063499999999999</v>
      </c>
      <c r="J1974">
        <v>17.10099983215332</v>
      </c>
      <c r="K1974">
        <v>21.7591</v>
      </c>
      <c r="L1974">
        <v>25.2895</v>
      </c>
      <c r="M1974">
        <v>27.778199999999998</v>
      </c>
      <c r="N1974">
        <v>18.5549</v>
      </c>
    </row>
    <row r="1975" spans="1:14" x14ac:dyDescent="0.35">
      <c r="A1975" s="3">
        <v>5400</v>
      </c>
      <c r="B1975">
        <v>27.813600000000001</v>
      </c>
      <c r="C1975">
        <v>24.407800000000002</v>
      </c>
      <c r="D1975">
        <v>20.6752</v>
      </c>
      <c r="E1975">
        <v>14.582400321960449</v>
      </c>
      <c r="F1975">
        <v>10.0054</v>
      </c>
      <c r="G1975">
        <v>7.93466</v>
      </c>
      <c r="H1975">
        <v>8.9049399999999999</v>
      </c>
      <c r="I1975">
        <v>11.8871</v>
      </c>
      <c r="J1975">
        <v>15.424900054931641</v>
      </c>
      <c r="K1975">
        <v>20.436399999999999</v>
      </c>
      <c r="L1975">
        <v>24.6738</v>
      </c>
      <c r="M1975">
        <v>27.009399999999999</v>
      </c>
      <c r="N1975">
        <v>17.81297</v>
      </c>
    </row>
    <row r="1976" spans="1:14" x14ac:dyDescent="0.35">
      <c r="A1976" s="3">
        <v>5401</v>
      </c>
      <c r="B1976">
        <v>27.681000000000001</v>
      </c>
      <c r="C1976">
        <v>24.5182</v>
      </c>
      <c r="D1976">
        <v>20.898</v>
      </c>
      <c r="E1976">
        <v>14.760199546813965</v>
      </c>
      <c r="F1976">
        <v>10.0474</v>
      </c>
      <c r="G1976">
        <v>8.0108099999999993</v>
      </c>
      <c r="H1976">
        <v>9.0321899999999999</v>
      </c>
      <c r="I1976">
        <v>11.770799999999999</v>
      </c>
      <c r="J1976">
        <v>15.366600036621094</v>
      </c>
      <c r="K1976">
        <v>20.4422</v>
      </c>
      <c r="L1976">
        <v>24.529900000000001</v>
      </c>
      <c r="M1976">
        <v>26.932200000000002</v>
      </c>
      <c r="N1976">
        <v>17.832460000000001</v>
      </c>
    </row>
    <row r="1977" spans="1:14" x14ac:dyDescent="0.35">
      <c r="A1977" s="3">
        <v>5410</v>
      </c>
      <c r="B1977">
        <v>27.655100000000001</v>
      </c>
      <c r="C1977">
        <v>24.464700000000001</v>
      </c>
      <c r="D1977">
        <v>20.7836</v>
      </c>
      <c r="E1977">
        <v>14.57859992980957</v>
      </c>
      <c r="F1977">
        <v>10.003399999999999</v>
      </c>
      <c r="G1977">
        <v>8.0192200000000007</v>
      </c>
      <c r="H1977">
        <v>9.0153099999999995</v>
      </c>
      <c r="I1977">
        <v>11.8705</v>
      </c>
      <c r="J1977">
        <v>15.430299758911133</v>
      </c>
      <c r="K1977">
        <v>20.358699999999999</v>
      </c>
      <c r="L1977">
        <v>24.601600000000001</v>
      </c>
      <c r="M1977">
        <v>26.941199999999998</v>
      </c>
      <c r="N1977">
        <v>17.810189999999999</v>
      </c>
    </row>
    <row r="1978" spans="1:14" x14ac:dyDescent="0.35">
      <c r="A1978" s="3">
        <v>5411</v>
      </c>
      <c r="B1978">
        <v>27.6084</v>
      </c>
      <c r="C1978">
        <v>24.334900000000001</v>
      </c>
      <c r="D1978">
        <v>20.7898</v>
      </c>
      <c r="E1978">
        <v>14.688400268554688</v>
      </c>
      <c r="F1978">
        <v>9.9994099999999992</v>
      </c>
      <c r="G1978">
        <v>7.95634</v>
      </c>
      <c r="H1978">
        <v>8.9406700000000008</v>
      </c>
      <c r="I1978">
        <v>11.952400000000001</v>
      </c>
      <c r="J1978">
        <v>15.358799934387207</v>
      </c>
      <c r="K1978">
        <v>20.2652</v>
      </c>
      <c r="L1978">
        <v>24.676400000000001</v>
      </c>
      <c r="M1978">
        <v>26.964400000000001</v>
      </c>
      <c r="N1978">
        <v>17.794589999999999</v>
      </c>
    </row>
    <row r="1979" spans="1:14" x14ac:dyDescent="0.35">
      <c r="A1979" s="3">
        <v>5412</v>
      </c>
      <c r="B1979">
        <v>27.656600000000001</v>
      </c>
      <c r="C1979">
        <v>24.513100000000001</v>
      </c>
      <c r="D1979">
        <v>20.985099999999999</v>
      </c>
      <c r="E1979">
        <v>14.832200050354004</v>
      </c>
      <c r="F1979">
        <v>10.0748</v>
      </c>
      <c r="G1979">
        <v>8.0507799999999996</v>
      </c>
      <c r="H1979">
        <v>9.0147099999999991</v>
      </c>
      <c r="I1979">
        <v>11.989599999999999</v>
      </c>
      <c r="J1979">
        <v>15.315500259399414</v>
      </c>
      <c r="K1979">
        <v>20.450600000000001</v>
      </c>
      <c r="L1979">
        <v>24.861499999999999</v>
      </c>
      <c r="M1979">
        <v>27.157599999999999</v>
      </c>
      <c r="N1979">
        <v>17.90851</v>
      </c>
    </row>
    <row r="1980" spans="1:14" x14ac:dyDescent="0.35">
      <c r="A1980" s="3">
        <v>5413</v>
      </c>
      <c r="B1980">
        <v>27.8992</v>
      </c>
      <c r="C1980">
        <v>24.4755</v>
      </c>
      <c r="D1980">
        <v>21.248100000000001</v>
      </c>
      <c r="E1980">
        <v>15.012900352478027</v>
      </c>
      <c r="F1980">
        <v>10.2906</v>
      </c>
      <c r="G1980">
        <v>8.1977200000000003</v>
      </c>
      <c r="H1980">
        <v>9.2599199999999993</v>
      </c>
      <c r="I1980">
        <v>12.4841</v>
      </c>
      <c r="J1980">
        <v>16.090900421142578</v>
      </c>
      <c r="K1980">
        <v>20.953299999999999</v>
      </c>
      <c r="L1980">
        <v>25.0366</v>
      </c>
      <c r="M1980">
        <v>27.310099999999998</v>
      </c>
      <c r="N1980">
        <v>18.18825</v>
      </c>
    </row>
    <row r="1981" spans="1:14" x14ac:dyDescent="0.35">
      <c r="A1981" s="3">
        <v>5414</v>
      </c>
      <c r="B1981">
        <v>27.738499999999998</v>
      </c>
      <c r="C1981">
        <v>24.4724</v>
      </c>
      <c r="D1981">
        <v>21.1297</v>
      </c>
      <c r="E1981">
        <v>14.979000091552734</v>
      </c>
      <c r="F1981">
        <v>10.3405</v>
      </c>
      <c r="G1981">
        <v>8.23794</v>
      </c>
      <c r="H1981">
        <v>9.1977899999999995</v>
      </c>
      <c r="I1981">
        <v>12.23</v>
      </c>
      <c r="J1981">
        <v>15.508899688720703</v>
      </c>
      <c r="K1981">
        <v>20.67</v>
      </c>
      <c r="L1981">
        <v>24.942799999999998</v>
      </c>
      <c r="M1981">
        <v>27.241900000000001</v>
      </c>
      <c r="N1981">
        <v>18.057449999999999</v>
      </c>
    </row>
    <row r="1982" spans="1:14" x14ac:dyDescent="0.35">
      <c r="A1982" s="3">
        <v>5415</v>
      </c>
      <c r="B1982">
        <v>27.778700000000001</v>
      </c>
      <c r="C1982">
        <v>24.557099999999998</v>
      </c>
      <c r="D1982">
        <v>21.297899999999998</v>
      </c>
      <c r="E1982">
        <v>15.069100379943848</v>
      </c>
      <c r="F1982">
        <v>10.425000000000001</v>
      </c>
      <c r="G1982">
        <v>8.1841000000000008</v>
      </c>
      <c r="H1982">
        <v>9.2637900000000002</v>
      </c>
      <c r="I1982">
        <v>12.3346</v>
      </c>
      <c r="J1982">
        <v>15.724699974060059</v>
      </c>
      <c r="K1982">
        <v>20.956900000000001</v>
      </c>
      <c r="L1982">
        <v>25.1876</v>
      </c>
      <c r="M1982">
        <v>27.513999999999999</v>
      </c>
      <c r="N1982">
        <v>18.191120000000002</v>
      </c>
    </row>
    <row r="1983" spans="1:14" x14ac:dyDescent="0.35">
      <c r="A1983" s="3">
        <v>5416</v>
      </c>
      <c r="B1983">
        <v>27.820900000000002</v>
      </c>
      <c r="C1983">
        <v>24.696200000000001</v>
      </c>
      <c r="D1983">
        <v>21.4343</v>
      </c>
      <c r="E1983">
        <v>15.072799682617188</v>
      </c>
      <c r="F1983">
        <v>10.507</v>
      </c>
      <c r="G1983">
        <v>8.2260799999999996</v>
      </c>
      <c r="H1983">
        <v>9.33005</v>
      </c>
      <c r="I1983">
        <v>12.3523</v>
      </c>
      <c r="J1983">
        <v>15.978599548339844</v>
      </c>
      <c r="K1983">
        <v>21.151800000000001</v>
      </c>
      <c r="L1983">
        <v>24.963200000000001</v>
      </c>
      <c r="M1983">
        <v>27.411200000000001</v>
      </c>
      <c r="N1983">
        <v>18.245370000000001</v>
      </c>
    </row>
    <row r="1984" spans="1:14" x14ac:dyDescent="0.35">
      <c r="A1984" s="3">
        <v>5417</v>
      </c>
      <c r="B1984">
        <v>28.118600000000001</v>
      </c>
      <c r="C1984">
        <v>24.614699999999999</v>
      </c>
      <c r="D1984">
        <v>21.395199999999999</v>
      </c>
      <c r="E1984">
        <v>15.044400215148926</v>
      </c>
      <c r="F1984">
        <v>10.6645</v>
      </c>
      <c r="G1984">
        <v>8.8167799999999996</v>
      </c>
      <c r="H1984">
        <v>9.82498</v>
      </c>
      <c r="I1984">
        <v>13.0914</v>
      </c>
      <c r="J1984">
        <v>17.177900314331055</v>
      </c>
      <c r="K1984">
        <v>21.944099999999999</v>
      </c>
      <c r="L1984">
        <v>25.297499999999999</v>
      </c>
      <c r="M1984">
        <v>27.973700000000001</v>
      </c>
      <c r="N1984">
        <v>18.663650000000001</v>
      </c>
    </row>
    <row r="1985" spans="1:14" x14ac:dyDescent="0.35">
      <c r="A1985" s="3">
        <v>5419</v>
      </c>
      <c r="B1985">
        <v>28.067299999999999</v>
      </c>
      <c r="C1985">
        <v>24.606999999999999</v>
      </c>
      <c r="D1985">
        <v>21.691500000000001</v>
      </c>
      <c r="E1985">
        <v>15.561100006103516</v>
      </c>
      <c r="F1985">
        <v>10.7501</v>
      </c>
      <c r="G1985">
        <v>8.9812799999999999</v>
      </c>
      <c r="H1985">
        <v>10.0328</v>
      </c>
      <c r="I1985">
        <v>13.3005</v>
      </c>
      <c r="J1985">
        <v>17.308500289916992</v>
      </c>
      <c r="K1985">
        <v>21.960799999999999</v>
      </c>
      <c r="L1985">
        <v>25.452200000000001</v>
      </c>
      <c r="M1985">
        <v>27.941800000000001</v>
      </c>
      <c r="N1985">
        <v>18.804569999999998</v>
      </c>
    </row>
    <row r="1986" spans="1:14" x14ac:dyDescent="0.35">
      <c r="A1986" s="3">
        <v>5421</v>
      </c>
      <c r="B1986">
        <v>28.4467</v>
      </c>
      <c r="C1986">
        <v>24.840199999999999</v>
      </c>
      <c r="D1986">
        <v>21.8306</v>
      </c>
      <c r="E1986">
        <v>15.709199905395508</v>
      </c>
      <c r="F1986">
        <v>10.809699999999999</v>
      </c>
      <c r="G1986">
        <v>9.0183700000000009</v>
      </c>
      <c r="H1986">
        <v>10.1044</v>
      </c>
      <c r="I1986">
        <v>13.384</v>
      </c>
      <c r="J1986">
        <v>17.46619987487793</v>
      </c>
      <c r="K1986">
        <v>22.2319</v>
      </c>
      <c r="L1986">
        <v>25.5441</v>
      </c>
      <c r="M1986">
        <v>28.327500000000001</v>
      </c>
      <c r="N1986">
        <v>18.97607</v>
      </c>
    </row>
    <row r="1987" spans="1:14" x14ac:dyDescent="0.35">
      <c r="A1987" s="3">
        <v>5422</v>
      </c>
      <c r="B1987">
        <v>28.586600000000001</v>
      </c>
      <c r="C1987">
        <v>24.934200000000001</v>
      </c>
      <c r="D1987">
        <v>22.507200000000001</v>
      </c>
      <c r="E1987">
        <v>16.241399765014648</v>
      </c>
      <c r="F1987">
        <v>11.2341</v>
      </c>
      <c r="G1987">
        <v>9.3173200000000005</v>
      </c>
      <c r="H1987">
        <v>10.2973</v>
      </c>
      <c r="I1987">
        <v>13.7668</v>
      </c>
      <c r="J1987">
        <v>17.901100158691406</v>
      </c>
      <c r="K1987">
        <v>23.059699999999999</v>
      </c>
      <c r="L1987">
        <v>25.941600000000001</v>
      </c>
      <c r="M1987">
        <v>28.521999999999998</v>
      </c>
      <c r="N1987">
        <v>19.359110000000001</v>
      </c>
    </row>
    <row r="1988" spans="1:14" x14ac:dyDescent="0.35">
      <c r="A1988" s="3">
        <v>5431</v>
      </c>
      <c r="B1988">
        <v>28.834</v>
      </c>
      <c r="C1988">
        <v>24.8522</v>
      </c>
      <c r="D1988">
        <v>22.3186</v>
      </c>
      <c r="E1988">
        <v>16.470600128173828</v>
      </c>
      <c r="F1988">
        <v>11.6525</v>
      </c>
      <c r="G1988">
        <v>9.5784699999999994</v>
      </c>
      <c r="H1988">
        <v>10.6892</v>
      </c>
      <c r="I1988">
        <v>13.8529</v>
      </c>
      <c r="J1988">
        <v>18.059999465942383</v>
      </c>
      <c r="K1988">
        <v>22.927199999999999</v>
      </c>
      <c r="L1988">
        <v>26.072800000000001</v>
      </c>
      <c r="M1988">
        <v>28.3736</v>
      </c>
      <c r="N1988">
        <v>19.473510000000001</v>
      </c>
    </row>
    <row r="1989" spans="1:14" x14ac:dyDescent="0.35">
      <c r="A1989" s="3">
        <v>5433</v>
      </c>
      <c r="B1989">
        <v>28.703199999999999</v>
      </c>
      <c r="C1989">
        <v>24.898199999999999</v>
      </c>
      <c r="D1989">
        <v>22.598400000000002</v>
      </c>
      <c r="E1989">
        <v>16.74799919128418</v>
      </c>
      <c r="F1989">
        <v>11.892899999999999</v>
      </c>
      <c r="G1989">
        <v>9.7939399999999992</v>
      </c>
      <c r="H1989">
        <v>10.9758</v>
      </c>
      <c r="I1989">
        <v>14.148199999999999</v>
      </c>
      <c r="J1989">
        <v>18.486900329589844</v>
      </c>
      <c r="K1989">
        <v>23.136299999999999</v>
      </c>
      <c r="L1989">
        <v>26.2103</v>
      </c>
      <c r="M1989">
        <v>28.7958</v>
      </c>
      <c r="N1989">
        <v>19.699000000000002</v>
      </c>
    </row>
    <row r="1990" spans="1:14" x14ac:dyDescent="0.35">
      <c r="A1990" s="3">
        <v>5434</v>
      </c>
      <c r="B1990">
        <v>28.735600000000002</v>
      </c>
      <c r="C1990">
        <v>25.088100000000001</v>
      </c>
      <c r="D1990">
        <v>22.432400000000001</v>
      </c>
      <c r="E1990">
        <v>16.901800155639648</v>
      </c>
      <c r="F1990">
        <v>12.069800000000001</v>
      </c>
      <c r="G1990">
        <v>9.9617299999999993</v>
      </c>
      <c r="H1990">
        <v>11.104900000000001</v>
      </c>
      <c r="I1990">
        <v>14.2401</v>
      </c>
      <c r="J1990">
        <v>18.575000762939453</v>
      </c>
      <c r="K1990">
        <v>23.3247</v>
      </c>
      <c r="L1990">
        <v>26.393899999999999</v>
      </c>
      <c r="M1990">
        <v>28.845099999999999</v>
      </c>
      <c r="N1990">
        <v>19.806100000000001</v>
      </c>
    </row>
    <row r="1991" spans="1:14" x14ac:dyDescent="0.35">
      <c r="A1991" s="3">
        <v>5440</v>
      </c>
      <c r="B1991">
        <v>28.825700000000001</v>
      </c>
      <c r="C1991">
        <v>25.041499999999999</v>
      </c>
      <c r="D1991">
        <v>22.510999999999999</v>
      </c>
      <c r="E1991">
        <v>16.64579963684082</v>
      </c>
      <c r="F1991">
        <v>11.8254</v>
      </c>
      <c r="G1991">
        <v>9.8543099999999999</v>
      </c>
      <c r="H1991">
        <v>10.8743</v>
      </c>
      <c r="I1991">
        <v>14.238</v>
      </c>
      <c r="J1991">
        <v>18.724899291992188</v>
      </c>
      <c r="K1991">
        <v>23.321000000000002</v>
      </c>
      <c r="L1991">
        <v>26.212700000000002</v>
      </c>
      <c r="M1991">
        <v>28.852900000000002</v>
      </c>
      <c r="N1991">
        <v>19.743960000000001</v>
      </c>
    </row>
    <row r="1992" spans="1:14" x14ac:dyDescent="0.35">
      <c r="A1992" s="3">
        <v>5451</v>
      </c>
      <c r="B1992">
        <v>27.805</v>
      </c>
      <c r="C1992">
        <v>24.5227</v>
      </c>
      <c r="D1992">
        <v>21.112100000000002</v>
      </c>
      <c r="E1992">
        <v>14.85789966583252</v>
      </c>
      <c r="F1992">
        <v>10.2598</v>
      </c>
      <c r="G1992">
        <v>8.0977399999999999</v>
      </c>
      <c r="H1992">
        <v>9.15442</v>
      </c>
      <c r="I1992">
        <v>12.0692</v>
      </c>
      <c r="J1992">
        <v>15.448599815368652</v>
      </c>
      <c r="K1992">
        <v>20.607099999999999</v>
      </c>
      <c r="L1992">
        <v>25.042100000000001</v>
      </c>
      <c r="M1992">
        <v>27.363199999999999</v>
      </c>
      <c r="N1992">
        <v>18.028320000000001</v>
      </c>
    </row>
    <row r="1993" spans="1:14" x14ac:dyDescent="0.35">
      <c r="A1993" s="3">
        <v>5452</v>
      </c>
      <c r="B1993">
        <v>27.761500000000002</v>
      </c>
      <c r="C1993">
        <v>24.3642</v>
      </c>
      <c r="D1993">
        <v>21.082000000000001</v>
      </c>
      <c r="E1993">
        <v>14.906700134277344</v>
      </c>
      <c r="F1993">
        <v>10.0799</v>
      </c>
      <c r="G1993">
        <v>7.8970599999999997</v>
      </c>
      <c r="H1993">
        <v>9.0742600000000007</v>
      </c>
      <c r="I1993">
        <v>12.186500000000001</v>
      </c>
      <c r="J1993">
        <v>15.602499961853027</v>
      </c>
      <c r="K1993">
        <v>20.666799999999999</v>
      </c>
      <c r="L1993">
        <v>25.206700000000001</v>
      </c>
      <c r="M1993">
        <v>27.597300000000001</v>
      </c>
      <c r="N1993">
        <v>18.035450000000001</v>
      </c>
    </row>
    <row r="1994" spans="1:14" x14ac:dyDescent="0.35">
      <c r="A1994" s="3">
        <v>5453</v>
      </c>
      <c r="B1994">
        <v>27.791599999999999</v>
      </c>
      <c r="C1994">
        <v>24.7593</v>
      </c>
      <c r="D1994">
        <v>21.387599999999999</v>
      </c>
      <c r="E1994">
        <v>15.191200256347656</v>
      </c>
      <c r="F1994">
        <v>10.432600000000001</v>
      </c>
      <c r="G1994">
        <v>8.2697599999999998</v>
      </c>
      <c r="H1994">
        <v>9.1825399999999995</v>
      </c>
      <c r="I1994">
        <v>12.180099999999999</v>
      </c>
      <c r="J1994">
        <v>15.702699661254883</v>
      </c>
      <c r="K1994">
        <v>20.919899999999998</v>
      </c>
      <c r="L1994">
        <v>25.341699999999999</v>
      </c>
      <c r="M1994">
        <v>27.553000000000001</v>
      </c>
      <c r="N1994">
        <v>18.225999999999999</v>
      </c>
    </row>
    <row r="1995" spans="1:14" x14ac:dyDescent="0.35">
      <c r="A1995" s="3">
        <v>5454</v>
      </c>
      <c r="B1995">
        <v>27.958500000000001</v>
      </c>
      <c r="C1995">
        <v>24.744599999999998</v>
      </c>
      <c r="D1995">
        <v>21.626200000000001</v>
      </c>
      <c r="E1995">
        <v>15.430800437927246</v>
      </c>
      <c r="F1995">
        <v>10.550700000000001</v>
      </c>
      <c r="G1995">
        <v>8.5589600000000008</v>
      </c>
      <c r="H1995">
        <v>9.3393899999999999</v>
      </c>
      <c r="I1995">
        <v>12.4284</v>
      </c>
      <c r="J1995">
        <v>16.087200164794922</v>
      </c>
      <c r="K1995">
        <v>21.186</v>
      </c>
      <c r="L1995">
        <v>24.940100000000001</v>
      </c>
      <c r="M1995">
        <v>27.365500000000001</v>
      </c>
      <c r="N1995">
        <v>18.35136</v>
      </c>
    </row>
    <row r="1996" spans="1:14" x14ac:dyDescent="0.35">
      <c r="A1996" s="3">
        <v>5460</v>
      </c>
      <c r="B1996">
        <v>27.8566</v>
      </c>
      <c r="C1996">
        <v>24.6022</v>
      </c>
      <c r="D1996">
        <v>20.923300000000001</v>
      </c>
      <c r="E1996">
        <v>14.738400459289551</v>
      </c>
      <c r="F1996">
        <v>10.1721</v>
      </c>
      <c r="G1996">
        <v>8.1466799999999999</v>
      </c>
      <c r="H1996">
        <v>9.15259</v>
      </c>
      <c r="I1996">
        <v>12.045500000000001</v>
      </c>
      <c r="J1996">
        <v>15.600700378417969</v>
      </c>
      <c r="K1996">
        <v>20.5547</v>
      </c>
      <c r="L1996">
        <v>24.497599999999998</v>
      </c>
      <c r="M1996">
        <v>26.9375</v>
      </c>
      <c r="N1996">
        <v>17.935659999999999</v>
      </c>
    </row>
    <row r="1997" spans="1:14" x14ac:dyDescent="0.35">
      <c r="A1997" s="3">
        <v>5461</v>
      </c>
      <c r="B1997">
        <v>27.834299999999999</v>
      </c>
      <c r="C1997">
        <v>24.622800000000002</v>
      </c>
      <c r="D1997">
        <v>21.0505</v>
      </c>
      <c r="E1997">
        <v>14.841799736022949</v>
      </c>
      <c r="F1997">
        <v>10.3247</v>
      </c>
      <c r="G1997">
        <v>8.2355199999999993</v>
      </c>
      <c r="H1997">
        <v>9.1097099999999998</v>
      </c>
      <c r="I1997">
        <v>12.069800000000001</v>
      </c>
      <c r="J1997">
        <v>15.642900466918945</v>
      </c>
      <c r="K1997">
        <v>20.6587</v>
      </c>
      <c r="L1997">
        <v>24.834399999999999</v>
      </c>
      <c r="M1997">
        <v>27.142900000000001</v>
      </c>
      <c r="N1997">
        <v>18.030670000000001</v>
      </c>
    </row>
    <row r="1998" spans="1:14" x14ac:dyDescent="0.35">
      <c r="A1998" s="3">
        <v>5462</v>
      </c>
      <c r="B1998">
        <v>27.8703</v>
      </c>
      <c r="C1998">
        <v>24.498699999999999</v>
      </c>
      <c r="D1998">
        <v>21.2285</v>
      </c>
      <c r="E1998">
        <v>15.068900108337402</v>
      </c>
      <c r="F1998">
        <v>10.3201</v>
      </c>
      <c r="G1998">
        <v>8.1785999999999994</v>
      </c>
      <c r="H1998">
        <v>9.07883</v>
      </c>
      <c r="I1998">
        <v>12.0275</v>
      </c>
      <c r="J1998">
        <v>15.662400245666504</v>
      </c>
      <c r="K1998">
        <v>20.640499999999999</v>
      </c>
      <c r="L1998">
        <v>24.699200000000001</v>
      </c>
      <c r="M1998">
        <v>27.150200000000002</v>
      </c>
      <c r="N1998">
        <v>18.035309999999999</v>
      </c>
    </row>
    <row r="1999" spans="1:14" x14ac:dyDescent="0.35">
      <c r="A1999" s="3">
        <v>5464</v>
      </c>
      <c r="B1999">
        <v>28.139600000000002</v>
      </c>
      <c r="C1999">
        <v>24.738800000000001</v>
      </c>
      <c r="D1999">
        <v>21.388300000000001</v>
      </c>
      <c r="E1999">
        <v>15.258299827575684</v>
      </c>
      <c r="F1999">
        <v>10.5063</v>
      </c>
      <c r="G1999">
        <v>8.4110099999999992</v>
      </c>
      <c r="H1999">
        <v>9.3662799999999997</v>
      </c>
      <c r="I1999">
        <v>12.351699999999999</v>
      </c>
      <c r="J1999">
        <v>15.761099815368652</v>
      </c>
      <c r="K1999">
        <v>21.051100000000002</v>
      </c>
      <c r="L1999">
        <v>24.823499999999999</v>
      </c>
      <c r="M1999">
        <v>27.4694</v>
      </c>
      <c r="N1999">
        <v>18.272120000000001</v>
      </c>
    </row>
    <row r="2000" spans="1:14" x14ac:dyDescent="0.35">
      <c r="A2000" s="3">
        <v>5470</v>
      </c>
      <c r="B2000">
        <v>27.913699999999999</v>
      </c>
      <c r="C2000">
        <v>24.896100000000001</v>
      </c>
      <c r="D2000">
        <v>21.656199999999998</v>
      </c>
      <c r="E2000">
        <v>15.504400253295898</v>
      </c>
      <c r="F2000">
        <v>10.6959</v>
      </c>
      <c r="G2000">
        <v>8.6007599999999993</v>
      </c>
      <c r="H2000">
        <v>9.4074000000000009</v>
      </c>
      <c r="I2000">
        <v>12.4518</v>
      </c>
      <c r="J2000">
        <v>16.134000778198242</v>
      </c>
      <c r="K2000">
        <v>21.009399999999999</v>
      </c>
      <c r="L2000">
        <v>24.812899999999999</v>
      </c>
      <c r="M2000">
        <v>27.4374</v>
      </c>
      <c r="N2000">
        <v>18.376660000000001</v>
      </c>
    </row>
    <row r="2001" spans="1:14" x14ac:dyDescent="0.35">
      <c r="A2001" s="3">
        <v>5472</v>
      </c>
      <c r="B2001">
        <v>27.948699999999999</v>
      </c>
      <c r="C2001">
        <v>24.830200000000001</v>
      </c>
      <c r="D2001">
        <v>21.611999999999998</v>
      </c>
      <c r="E2001">
        <v>15.641799926757813</v>
      </c>
      <c r="F2001">
        <v>10.7811</v>
      </c>
      <c r="G2001">
        <v>8.7111699999999992</v>
      </c>
      <c r="H2001">
        <v>9.5453299999999999</v>
      </c>
      <c r="I2001">
        <v>12.4323</v>
      </c>
      <c r="J2001">
        <v>16.123300552368164</v>
      </c>
      <c r="K2001">
        <v>21.1843</v>
      </c>
      <c r="L2001">
        <v>24.819700000000001</v>
      </c>
      <c r="M2001">
        <v>27.414000000000001</v>
      </c>
      <c r="N2001">
        <v>18.42032</v>
      </c>
    </row>
    <row r="2002" spans="1:14" x14ac:dyDescent="0.35">
      <c r="A2002" s="3">
        <v>5473</v>
      </c>
      <c r="B2002">
        <v>27.9435</v>
      </c>
      <c r="C2002">
        <v>24.851900000000001</v>
      </c>
      <c r="D2002">
        <v>21.6479</v>
      </c>
      <c r="E2002">
        <v>15.627699851989746</v>
      </c>
      <c r="F2002">
        <v>10.807499999999999</v>
      </c>
      <c r="G2002">
        <v>8.7678100000000008</v>
      </c>
      <c r="H2002">
        <v>9.6280599999999996</v>
      </c>
      <c r="I2002">
        <v>12.723599999999999</v>
      </c>
      <c r="J2002">
        <v>16.462299346923828</v>
      </c>
      <c r="K2002">
        <v>21.2681</v>
      </c>
      <c r="L2002">
        <v>24.847200000000001</v>
      </c>
      <c r="M2002">
        <v>27.511099999999999</v>
      </c>
      <c r="N2002">
        <v>18.50722</v>
      </c>
    </row>
    <row r="2003" spans="1:14" x14ac:dyDescent="0.35">
      <c r="A2003" s="3">
        <v>5480</v>
      </c>
      <c r="B2003">
        <v>27.733599999999999</v>
      </c>
      <c r="C2003">
        <v>24.499300000000002</v>
      </c>
      <c r="D2003">
        <v>21.466000000000001</v>
      </c>
      <c r="E2003">
        <v>15.528499603271484</v>
      </c>
      <c r="F2003">
        <v>10.713900000000001</v>
      </c>
      <c r="G2003">
        <v>8.8325499999999995</v>
      </c>
      <c r="H2003">
        <v>9.8263300000000005</v>
      </c>
      <c r="I2003">
        <v>12.858599999999999</v>
      </c>
      <c r="J2003">
        <v>16.46619987487793</v>
      </c>
      <c r="K2003">
        <v>21.471699999999998</v>
      </c>
      <c r="L2003">
        <v>25.041699999999999</v>
      </c>
      <c r="M2003">
        <v>27.607199999999999</v>
      </c>
      <c r="N2003">
        <v>18.503799999999998</v>
      </c>
    </row>
    <row r="2004" spans="1:14" x14ac:dyDescent="0.35">
      <c r="A2004" s="3">
        <v>5481</v>
      </c>
      <c r="B2004">
        <v>28.2425</v>
      </c>
      <c r="C2004">
        <v>24.960599999999999</v>
      </c>
      <c r="D2004">
        <v>21.871500000000001</v>
      </c>
      <c r="E2004">
        <v>15.951899528503418</v>
      </c>
      <c r="F2004">
        <v>11.043900000000001</v>
      </c>
      <c r="G2004">
        <v>9.0266699999999993</v>
      </c>
      <c r="H2004">
        <v>10.0565</v>
      </c>
      <c r="I2004">
        <v>12.9834</v>
      </c>
      <c r="J2004">
        <v>16.815000534057617</v>
      </c>
      <c r="K2004">
        <v>21.900700000000001</v>
      </c>
      <c r="L2004">
        <v>25.015999999999998</v>
      </c>
      <c r="M2004">
        <v>27.764900000000001</v>
      </c>
      <c r="N2004">
        <v>18.802800000000001</v>
      </c>
    </row>
    <row r="2005" spans="1:14" x14ac:dyDescent="0.35">
      <c r="A2005" s="3">
        <v>5482</v>
      </c>
      <c r="B2005">
        <v>28.451000000000001</v>
      </c>
      <c r="C2005">
        <v>25.022200000000002</v>
      </c>
      <c r="D2005">
        <v>22.132999999999999</v>
      </c>
      <c r="E2005">
        <v>16.168600082397461</v>
      </c>
      <c r="F2005">
        <v>11.2524</v>
      </c>
      <c r="G2005">
        <v>9.1711500000000008</v>
      </c>
      <c r="H2005">
        <v>10.2202</v>
      </c>
      <c r="I2005">
        <v>13.326700000000001</v>
      </c>
      <c r="J2005">
        <v>17.379999160766602</v>
      </c>
      <c r="K2005">
        <v>22.339400000000001</v>
      </c>
      <c r="L2005">
        <v>25.438500000000001</v>
      </c>
      <c r="M2005">
        <v>27.9434</v>
      </c>
      <c r="N2005">
        <v>19.070550000000001</v>
      </c>
    </row>
    <row r="2006" spans="1:14" x14ac:dyDescent="0.35">
      <c r="A2006" s="3">
        <v>5483</v>
      </c>
      <c r="B2006">
        <v>28.040900000000001</v>
      </c>
      <c r="C2006">
        <v>24.4145</v>
      </c>
      <c r="D2006">
        <v>21.5731</v>
      </c>
      <c r="E2006">
        <v>15.666199684143066</v>
      </c>
      <c r="F2006">
        <v>10.6272</v>
      </c>
      <c r="G2006">
        <v>8.7272400000000001</v>
      </c>
      <c r="H2006">
        <v>9.7995099999999997</v>
      </c>
      <c r="I2006">
        <v>12.8927</v>
      </c>
      <c r="J2006">
        <v>16.730499267578125</v>
      </c>
      <c r="K2006">
        <v>21.6843</v>
      </c>
      <c r="L2006">
        <v>25.110800000000001</v>
      </c>
      <c r="M2006">
        <v>27.750599999999999</v>
      </c>
      <c r="N2006">
        <v>18.584790000000002</v>
      </c>
    </row>
    <row r="2007" spans="1:14" x14ac:dyDescent="0.35">
      <c r="A2007" s="3">
        <v>5485</v>
      </c>
      <c r="B2007">
        <v>28.539400000000001</v>
      </c>
      <c r="C2007">
        <v>24.9406</v>
      </c>
      <c r="D2007">
        <v>22.165900000000001</v>
      </c>
      <c r="E2007">
        <v>16.364500045776367</v>
      </c>
      <c r="F2007">
        <v>11.6272</v>
      </c>
      <c r="G2007">
        <v>9.5710800000000003</v>
      </c>
      <c r="H2007">
        <v>10.569699999999999</v>
      </c>
      <c r="I2007">
        <v>13.673500000000001</v>
      </c>
      <c r="J2007">
        <v>17.850400924682617</v>
      </c>
      <c r="K2007">
        <v>22.815999999999999</v>
      </c>
      <c r="L2007">
        <v>25.943999999999999</v>
      </c>
      <c r="M2007">
        <v>28.3736</v>
      </c>
      <c r="N2007">
        <v>19.36966</v>
      </c>
    </row>
    <row r="2008" spans="1:14" x14ac:dyDescent="0.35">
      <c r="A2008" s="3">
        <v>5490</v>
      </c>
      <c r="B2008">
        <v>27.9876</v>
      </c>
      <c r="C2008">
        <v>24.941400000000002</v>
      </c>
      <c r="D2008">
        <v>21.907</v>
      </c>
      <c r="E2008">
        <v>15.878399848937988</v>
      </c>
      <c r="F2008">
        <v>10.9214</v>
      </c>
      <c r="G2008">
        <v>8.9126300000000001</v>
      </c>
      <c r="H2008">
        <v>9.7861399999999996</v>
      </c>
      <c r="I2008">
        <v>12.866300000000001</v>
      </c>
      <c r="J2008">
        <v>16.633600234985352</v>
      </c>
      <c r="K2008">
        <v>21.5396</v>
      </c>
      <c r="L2008">
        <v>24.931000000000001</v>
      </c>
      <c r="M2008">
        <v>27.610199999999999</v>
      </c>
      <c r="N2008">
        <v>18.659610000000001</v>
      </c>
    </row>
    <row r="2009" spans="1:14" x14ac:dyDescent="0.35">
      <c r="A2009" s="3">
        <v>5491</v>
      </c>
      <c r="B2009">
        <v>28.008600000000001</v>
      </c>
      <c r="C2009">
        <v>24.901399999999999</v>
      </c>
      <c r="D2009">
        <v>21.949300000000001</v>
      </c>
      <c r="E2009">
        <v>15.925900459289551</v>
      </c>
      <c r="F2009">
        <v>10.880100000000001</v>
      </c>
      <c r="G2009">
        <v>8.9037400000000009</v>
      </c>
      <c r="H2009">
        <v>9.6259599999999992</v>
      </c>
      <c r="I2009">
        <v>12.757300000000001</v>
      </c>
      <c r="J2009">
        <v>16.648000717163086</v>
      </c>
      <c r="K2009">
        <v>21.560500000000001</v>
      </c>
      <c r="L2009">
        <v>25.1877</v>
      </c>
      <c r="M2009">
        <v>27.601400000000002</v>
      </c>
      <c r="N2009">
        <v>18.662489999999998</v>
      </c>
    </row>
    <row r="2010" spans="1:14" x14ac:dyDescent="0.35">
      <c r="A2010" s="3">
        <v>5495</v>
      </c>
      <c r="B2010">
        <v>28.1829</v>
      </c>
      <c r="C2010">
        <v>24.941299999999998</v>
      </c>
      <c r="D2010">
        <v>21.564299999999999</v>
      </c>
      <c r="E2010">
        <v>15.572799682617188</v>
      </c>
      <c r="F2010">
        <v>10.821</v>
      </c>
      <c r="G2010">
        <v>8.7657299999999996</v>
      </c>
      <c r="H2010">
        <v>9.8856000000000002</v>
      </c>
      <c r="I2010">
        <v>13.084099999999999</v>
      </c>
      <c r="J2010">
        <v>17.159999847412109</v>
      </c>
      <c r="K2010">
        <v>21.622699999999998</v>
      </c>
      <c r="L2010">
        <v>25.4148</v>
      </c>
      <c r="M2010">
        <v>27.929200000000002</v>
      </c>
      <c r="N2010">
        <v>18.745370000000001</v>
      </c>
    </row>
    <row r="2011" spans="1:14" x14ac:dyDescent="0.35">
      <c r="A2011" s="3">
        <v>5501</v>
      </c>
      <c r="B2011">
        <v>28.054400000000001</v>
      </c>
      <c r="C2011">
        <v>24.815000000000001</v>
      </c>
      <c r="D2011">
        <v>20.727699999999999</v>
      </c>
      <c r="E2011">
        <v>14.626399993896484</v>
      </c>
      <c r="F2011">
        <v>10.2172</v>
      </c>
      <c r="G2011">
        <v>8.1645500000000002</v>
      </c>
      <c r="H2011">
        <v>9.1786899999999996</v>
      </c>
      <c r="I2011">
        <v>12.2249</v>
      </c>
      <c r="J2011">
        <v>16.066900253295898</v>
      </c>
      <c r="K2011">
        <v>20.855899999999998</v>
      </c>
      <c r="L2011">
        <v>25.017800000000001</v>
      </c>
      <c r="M2011">
        <v>27.284600000000001</v>
      </c>
      <c r="N2011">
        <v>18.10284</v>
      </c>
    </row>
    <row r="2012" spans="1:14" x14ac:dyDescent="0.35">
      <c r="A2012" s="3">
        <v>5502</v>
      </c>
      <c r="B2012">
        <v>27.8993</v>
      </c>
      <c r="C2012">
        <v>24.407599999999999</v>
      </c>
      <c r="D2012">
        <v>20.633199999999999</v>
      </c>
      <c r="E2012">
        <v>14.613400459289551</v>
      </c>
      <c r="F2012">
        <v>10.104900000000001</v>
      </c>
      <c r="G2012">
        <v>8.0831300000000006</v>
      </c>
      <c r="H2012">
        <v>9.0518300000000007</v>
      </c>
      <c r="I2012">
        <v>12.0709</v>
      </c>
      <c r="J2012">
        <v>15.736700057983398</v>
      </c>
      <c r="K2012">
        <v>20.721299999999999</v>
      </c>
      <c r="L2012">
        <v>24.682600000000001</v>
      </c>
      <c r="M2012">
        <v>27.2272</v>
      </c>
      <c r="N2012">
        <v>17.936</v>
      </c>
    </row>
    <row r="2013" spans="1:14" x14ac:dyDescent="0.35">
      <c r="A2013" s="3">
        <v>5510</v>
      </c>
      <c r="B2013">
        <v>28.0641</v>
      </c>
      <c r="C2013">
        <v>24.8813</v>
      </c>
      <c r="D2013">
        <v>21.188099999999999</v>
      </c>
      <c r="E2013">
        <v>14.95989990234375</v>
      </c>
      <c r="F2013">
        <v>10.420299999999999</v>
      </c>
      <c r="G2013">
        <v>8.5731999999999999</v>
      </c>
      <c r="H2013">
        <v>9.3736200000000007</v>
      </c>
      <c r="I2013">
        <v>12.5677</v>
      </c>
      <c r="J2013">
        <v>16.340599060058594</v>
      </c>
      <c r="K2013">
        <v>21.011199999999999</v>
      </c>
      <c r="L2013">
        <v>24.886099999999999</v>
      </c>
      <c r="M2013">
        <v>27.363299999999999</v>
      </c>
      <c r="N2013">
        <v>18.30245</v>
      </c>
    </row>
    <row r="2014" spans="1:14" x14ac:dyDescent="0.35">
      <c r="A2014" s="3">
        <v>5520</v>
      </c>
      <c r="B2014">
        <v>28.122</v>
      </c>
      <c r="C2014">
        <v>24.8812</v>
      </c>
      <c r="D2014">
        <v>21.417200000000001</v>
      </c>
      <c r="E2014">
        <v>15.298000335693359</v>
      </c>
      <c r="F2014">
        <v>10.7524</v>
      </c>
      <c r="G2014">
        <v>8.7003900000000005</v>
      </c>
      <c r="H2014">
        <v>9.6410800000000005</v>
      </c>
      <c r="I2014">
        <v>12.6113</v>
      </c>
      <c r="J2014">
        <v>16.186100006103516</v>
      </c>
      <c r="K2014">
        <v>21.125800000000002</v>
      </c>
      <c r="L2014">
        <v>25.076799999999999</v>
      </c>
      <c r="M2014">
        <v>27.442799999999998</v>
      </c>
      <c r="N2014">
        <v>18.437919999999998</v>
      </c>
    </row>
    <row r="2015" spans="1:14" x14ac:dyDescent="0.35">
      <c r="A2015" s="3">
        <v>5521</v>
      </c>
      <c r="B2015">
        <v>28.209599999999998</v>
      </c>
      <c r="C2015">
        <v>25.099599999999999</v>
      </c>
      <c r="D2015">
        <v>21.4803</v>
      </c>
      <c r="E2015">
        <v>15.474399566650391</v>
      </c>
      <c r="F2015">
        <v>10.781000000000001</v>
      </c>
      <c r="G2015">
        <v>8.7710899999999992</v>
      </c>
      <c r="H2015">
        <v>9.6249199999999995</v>
      </c>
      <c r="I2015">
        <v>12.581300000000001</v>
      </c>
      <c r="J2015">
        <v>16.324699401855469</v>
      </c>
      <c r="K2015">
        <v>21.323899999999998</v>
      </c>
      <c r="L2015">
        <v>24.853100000000001</v>
      </c>
      <c r="M2015">
        <v>27.655200000000001</v>
      </c>
      <c r="N2015">
        <v>18.51493</v>
      </c>
    </row>
    <row r="2016" spans="1:14" x14ac:dyDescent="0.35">
      <c r="A2016" s="3">
        <v>5522</v>
      </c>
      <c r="B2016">
        <v>28.3508</v>
      </c>
      <c r="C2016">
        <v>25.071899999999999</v>
      </c>
      <c r="D2016">
        <v>21.291699999999999</v>
      </c>
      <c r="E2016">
        <v>15.39169979095459</v>
      </c>
      <c r="F2016">
        <v>10.828099999999999</v>
      </c>
      <c r="G2016">
        <v>8.9167000000000005</v>
      </c>
      <c r="H2016">
        <v>9.8548799999999996</v>
      </c>
      <c r="I2016">
        <v>13.0406</v>
      </c>
      <c r="J2016">
        <v>16.871099472045898</v>
      </c>
      <c r="K2016">
        <v>21.689900000000002</v>
      </c>
      <c r="L2016">
        <v>25.259799999999998</v>
      </c>
      <c r="M2016">
        <v>27.609000000000002</v>
      </c>
      <c r="N2016">
        <v>18.681349999999998</v>
      </c>
    </row>
    <row r="2017" spans="1:14" x14ac:dyDescent="0.35">
      <c r="A2017" s="3">
        <v>5523</v>
      </c>
      <c r="B2017">
        <v>28.597200000000001</v>
      </c>
      <c r="C2017">
        <v>25.273199999999999</v>
      </c>
      <c r="D2017">
        <v>21.532299999999999</v>
      </c>
      <c r="E2017">
        <v>15.659700393676758</v>
      </c>
      <c r="F2017">
        <v>11.006600000000001</v>
      </c>
      <c r="G2017">
        <v>8.9833800000000004</v>
      </c>
      <c r="H2017">
        <v>9.9091900000000006</v>
      </c>
      <c r="I2017">
        <v>13.037800000000001</v>
      </c>
      <c r="J2017">
        <v>17.078899383544922</v>
      </c>
      <c r="K2017">
        <v>21.8858</v>
      </c>
      <c r="L2017">
        <v>25.4406</v>
      </c>
      <c r="M2017">
        <v>27.9557</v>
      </c>
      <c r="N2017">
        <v>18.86336</v>
      </c>
    </row>
    <row r="2018" spans="1:14" x14ac:dyDescent="0.35">
      <c r="A2018" s="3">
        <v>5540</v>
      </c>
      <c r="B2018">
        <v>28.1172</v>
      </c>
      <c r="C2018">
        <v>24.467400000000001</v>
      </c>
      <c r="D2018">
        <v>21.044699999999999</v>
      </c>
      <c r="E2018">
        <v>15.551799774169922</v>
      </c>
      <c r="F2018">
        <v>10.888500000000001</v>
      </c>
      <c r="G2018">
        <v>9.0199400000000001</v>
      </c>
      <c r="H2018">
        <v>10.0609</v>
      </c>
      <c r="I2018">
        <v>13.125</v>
      </c>
      <c r="J2018">
        <v>16.734100341796875</v>
      </c>
      <c r="K2018">
        <v>21.386299999999999</v>
      </c>
      <c r="L2018">
        <v>24.911000000000001</v>
      </c>
      <c r="M2018">
        <v>27.395700000000001</v>
      </c>
      <c r="N2018">
        <v>18.558540000000001</v>
      </c>
    </row>
    <row r="2019" spans="1:14" x14ac:dyDescent="0.35">
      <c r="A2019" s="3">
        <v>5550</v>
      </c>
      <c r="B2019">
        <v>28.215800000000002</v>
      </c>
      <c r="C2019">
        <v>24.908999999999999</v>
      </c>
      <c r="D2019">
        <v>20.8552</v>
      </c>
      <c r="E2019">
        <v>14.619899749755859</v>
      </c>
      <c r="F2019">
        <v>10.430899999999999</v>
      </c>
      <c r="G2019">
        <v>8.3846900000000009</v>
      </c>
      <c r="H2019">
        <v>9.3285699999999991</v>
      </c>
      <c r="I2019">
        <v>12.5318</v>
      </c>
      <c r="J2019">
        <v>16.300100326538086</v>
      </c>
      <c r="K2019">
        <v>21.078600000000002</v>
      </c>
      <c r="L2019">
        <v>25.1953</v>
      </c>
      <c r="M2019">
        <v>27.417400000000001</v>
      </c>
      <c r="N2019">
        <v>18.272269999999999</v>
      </c>
    </row>
    <row r="2020" spans="1:14" x14ac:dyDescent="0.35">
      <c r="A2020" s="3">
        <v>5552</v>
      </c>
      <c r="B2020">
        <v>28.400500000000001</v>
      </c>
      <c r="C2020">
        <v>25.1463</v>
      </c>
      <c r="D2020">
        <v>21.167200000000001</v>
      </c>
      <c r="E2020">
        <v>15.118399620056152</v>
      </c>
      <c r="F2020">
        <v>10.5379</v>
      </c>
      <c r="G2020">
        <v>8.5428599999999992</v>
      </c>
      <c r="H2020">
        <v>9.4327400000000008</v>
      </c>
      <c r="I2020">
        <v>12.503399999999999</v>
      </c>
      <c r="J2020">
        <v>16.124000549316406</v>
      </c>
      <c r="K2020">
        <v>21.1068</v>
      </c>
      <c r="L2020">
        <v>25.040900000000001</v>
      </c>
      <c r="M2020">
        <v>27.299800000000001</v>
      </c>
      <c r="N2020">
        <v>18.368400000000001</v>
      </c>
    </row>
    <row r="2021" spans="1:14" x14ac:dyDescent="0.35">
      <c r="A2021" s="3">
        <v>5554</v>
      </c>
      <c r="B2021">
        <v>28.469200000000001</v>
      </c>
      <c r="C2021">
        <v>25.397600000000001</v>
      </c>
      <c r="D2021">
        <v>20.966699999999999</v>
      </c>
      <c r="E2021">
        <v>15.047800064086914</v>
      </c>
      <c r="F2021">
        <v>10.739599999999999</v>
      </c>
      <c r="G2021">
        <v>8.8526000000000007</v>
      </c>
      <c r="H2021">
        <v>9.7543199999999999</v>
      </c>
      <c r="I2021">
        <v>12.9682</v>
      </c>
      <c r="J2021">
        <v>16.563800811767578</v>
      </c>
      <c r="K2021">
        <v>21.351800000000001</v>
      </c>
      <c r="L2021">
        <v>25.261700000000001</v>
      </c>
      <c r="M2021">
        <v>27.325700000000001</v>
      </c>
      <c r="N2021">
        <v>18.558250000000001</v>
      </c>
    </row>
    <row r="2022" spans="1:14" x14ac:dyDescent="0.35">
      <c r="A2022" s="3">
        <v>5555</v>
      </c>
      <c r="B2022">
        <v>28.432600000000001</v>
      </c>
      <c r="C2022">
        <v>25.202200000000001</v>
      </c>
      <c r="D2022">
        <v>21.281400000000001</v>
      </c>
      <c r="E2022">
        <v>15.245800018310547</v>
      </c>
      <c r="F2022">
        <v>10.6364</v>
      </c>
      <c r="G2022">
        <v>8.7579399999999996</v>
      </c>
      <c r="H2022">
        <v>9.6165199999999995</v>
      </c>
      <c r="I2022">
        <v>12.7707</v>
      </c>
      <c r="J2022">
        <v>16.507200241088867</v>
      </c>
      <c r="K2022">
        <v>21.502199999999998</v>
      </c>
      <c r="L2022">
        <v>25.071100000000001</v>
      </c>
      <c r="M2022">
        <v>27.325299999999999</v>
      </c>
      <c r="N2022">
        <v>18.529109999999999</v>
      </c>
    </row>
    <row r="2023" spans="1:14" x14ac:dyDescent="0.35">
      <c r="A2023" s="3">
        <v>5556</v>
      </c>
      <c r="B2023">
        <v>28.556699999999999</v>
      </c>
      <c r="C2023">
        <v>25.3874</v>
      </c>
      <c r="D2023">
        <v>20.7761</v>
      </c>
      <c r="E2023">
        <v>15.123200416564941</v>
      </c>
      <c r="F2023">
        <v>10.6981</v>
      </c>
      <c r="G2023">
        <v>8.9010899999999999</v>
      </c>
      <c r="H2023">
        <v>9.8922500000000007</v>
      </c>
      <c r="I2023">
        <v>13.042400000000001</v>
      </c>
      <c r="J2023">
        <v>16.433799743652344</v>
      </c>
      <c r="K2023">
        <v>21.420200000000001</v>
      </c>
      <c r="L2023">
        <v>25.1111</v>
      </c>
      <c r="M2023">
        <v>27.243300000000001</v>
      </c>
      <c r="N2023">
        <v>18.5488</v>
      </c>
    </row>
    <row r="2024" spans="1:14" x14ac:dyDescent="0.35">
      <c r="A2024" s="3">
        <v>5558</v>
      </c>
      <c r="B2024">
        <v>28.504300000000001</v>
      </c>
      <c r="C2024">
        <v>25.255400000000002</v>
      </c>
      <c r="D2024">
        <v>20.520099999999999</v>
      </c>
      <c r="E2024">
        <v>14.9375</v>
      </c>
      <c r="F2024">
        <v>10.57</v>
      </c>
      <c r="G2024">
        <v>8.8021700000000003</v>
      </c>
      <c r="H2024">
        <v>9.7449100000000008</v>
      </c>
      <c r="I2024">
        <v>12.9903</v>
      </c>
      <c r="J2024">
        <v>16.441600799560547</v>
      </c>
      <c r="K2024">
        <v>21.2271</v>
      </c>
      <c r="L2024">
        <v>25.264900000000001</v>
      </c>
      <c r="M2024">
        <v>27.443999999999999</v>
      </c>
      <c r="N2024">
        <v>18.475190000000001</v>
      </c>
    </row>
    <row r="2025" spans="1:14" x14ac:dyDescent="0.35">
      <c r="A2025" s="3">
        <v>5560</v>
      </c>
      <c r="B2025">
        <v>28.4207</v>
      </c>
      <c r="C2025">
        <v>25.193999999999999</v>
      </c>
      <c r="D2025">
        <v>21.223400000000002</v>
      </c>
      <c r="E2025">
        <v>15.166600227355957</v>
      </c>
      <c r="F2025">
        <v>10.621</v>
      </c>
      <c r="G2025">
        <v>8.6705199999999998</v>
      </c>
      <c r="H2025">
        <v>9.5634399999999999</v>
      </c>
      <c r="I2025">
        <v>12.651</v>
      </c>
      <c r="J2025">
        <v>16.47960090637207</v>
      </c>
      <c r="K2025">
        <v>21.5364</v>
      </c>
      <c r="L2025">
        <v>25.210599999999999</v>
      </c>
      <c r="M2025">
        <v>27.3461</v>
      </c>
      <c r="N2025">
        <v>18.50695</v>
      </c>
    </row>
    <row r="2026" spans="1:14" x14ac:dyDescent="0.35">
      <c r="A2026" s="3">
        <v>5570</v>
      </c>
      <c r="B2026">
        <v>28.1326</v>
      </c>
      <c r="C2026">
        <v>25.075600000000001</v>
      </c>
      <c r="D2026">
        <v>20.877199999999998</v>
      </c>
      <c r="E2026">
        <v>14.80519962310791</v>
      </c>
      <c r="F2026">
        <v>10.3887</v>
      </c>
      <c r="G2026">
        <v>8.5126000000000008</v>
      </c>
      <c r="H2026">
        <v>9.40869</v>
      </c>
      <c r="I2026">
        <v>12.351100000000001</v>
      </c>
      <c r="J2026">
        <v>16.244899749755859</v>
      </c>
      <c r="K2026">
        <v>20.954000000000001</v>
      </c>
      <c r="L2026">
        <v>24.721699999999998</v>
      </c>
      <c r="M2026">
        <v>26.793399999999998</v>
      </c>
      <c r="N2026">
        <v>18.18881</v>
      </c>
    </row>
    <row r="2027" spans="1:14" x14ac:dyDescent="0.35">
      <c r="A2027" s="3">
        <v>5571</v>
      </c>
      <c r="B2027">
        <v>27.288499999999999</v>
      </c>
      <c r="C2027">
        <v>24.7441</v>
      </c>
      <c r="D2027">
        <v>20.254999999999999</v>
      </c>
      <c r="E2027">
        <v>14.305299758911133</v>
      </c>
      <c r="F2027">
        <v>10.031499999999999</v>
      </c>
      <c r="G2027">
        <v>8.1592300000000009</v>
      </c>
      <c r="H2027">
        <v>9.2240599999999997</v>
      </c>
      <c r="I2027">
        <v>12.5502</v>
      </c>
      <c r="J2027">
        <v>16.934200286865234</v>
      </c>
      <c r="K2027">
        <v>20.542200000000001</v>
      </c>
      <c r="L2027">
        <v>24.036200000000001</v>
      </c>
      <c r="M2027">
        <v>26.071400000000001</v>
      </c>
      <c r="N2027">
        <v>17.84516</v>
      </c>
    </row>
    <row r="2028" spans="1:14" x14ac:dyDescent="0.35">
      <c r="A2028" s="3">
        <v>5572</v>
      </c>
      <c r="B2028">
        <v>28.333200000000001</v>
      </c>
      <c r="C2028">
        <v>25.103300000000001</v>
      </c>
      <c r="D2028">
        <v>20.554400000000001</v>
      </c>
      <c r="E2028">
        <v>14.960399627685547</v>
      </c>
      <c r="F2028">
        <v>10.425800000000001</v>
      </c>
      <c r="G2028">
        <v>8.6090900000000001</v>
      </c>
      <c r="H2028">
        <v>9.5014199999999995</v>
      </c>
      <c r="I2028">
        <v>12.671200000000001</v>
      </c>
      <c r="J2028">
        <v>16.280099868774414</v>
      </c>
      <c r="K2028">
        <v>21.157800000000002</v>
      </c>
      <c r="L2028">
        <v>25.152699999999999</v>
      </c>
      <c r="M2028">
        <v>26.924099999999999</v>
      </c>
      <c r="N2028">
        <v>18.30613</v>
      </c>
    </row>
    <row r="2029" spans="1:14" x14ac:dyDescent="0.35">
      <c r="A2029" s="3">
        <v>5573</v>
      </c>
      <c r="B2029">
        <v>28.209099999999999</v>
      </c>
      <c r="C2029">
        <v>25.099699999999999</v>
      </c>
      <c r="D2029">
        <v>20.232800000000001</v>
      </c>
      <c r="E2029">
        <v>14.669099807739258</v>
      </c>
      <c r="F2029">
        <v>10.2422</v>
      </c>
      <c r="G2029">
        <v>8.3844499999999993</v>
      </c>
      <c r="H2029">
        <v>9.2726400000000009</v>
      </c>
      <c r="I2029">
        <v>12.240399999999999</v>
      </c>
      <c r="J2029">
        <v>15.874699592590332</v>
      </c>
      <c r="K2029">
        <v>20.670500000000001</v>
      </c>
      <c r="L2029">
        <v>24.865400000000001</v>
      </c>
      <c r="M2029">
        <v>26.713200000000001</v>
      </c>
      <c r="N2029">
        <v>18.03952</v>
      </c>
    </row>
    <row r="2030" spans="1:14" x14ac:dyDescent="0.35">
      <c r="A2030" s="3">
        <v>5575</v>
      </c>
      <c r="B2030">
        <v>27.265699999999999</v>
      </c>
      <c r="C2030">
        <v>24.1372</v>
      </c>
      <c r="D2030">
        <v>19.1114</v>
      </c>
      <c r="E2030">
        <v>14.033200263977051</v>
      </c>
      <c r="F2030">
        <v>9.6777099999999994</v>
      </c>
      <c r="G2030">
        <v>8.1384299999999996</v>
      </c>
      <c r="H2030">
        <v>9.2348099999999995</v>
      </c>
      <c r="I2030">
        <v>12.467499999999999</v>
      </c>
      <c r="J2030">
        <v>15.969599723815918</v>
      </c>
      <c r="K2030">
        <v>20.0518</v>
      </c>
      <c r="L2030">
        <v>24.253900000000002</v>
      </c>
      <c r="M2030">
        <v>26.782900000000001</v>
      </c>
      <c r="N2030">
        <v>17.593679999999999</v>
      </c>
    </row>
    <row r="2031" spans="1:14" x14ac:dyDescent="0.35">
      <c r="A2031" s="3">
        <v>5576</v>
      </c>
      <c r="B2031">
        <v>27.116</v>
      </c>
      <c r="C2031">
        <v>24.623999999999999</v>
      </c>
      <c r="D2031">
        <v>19.333300000000001</v>
      </c>
      <c r="E2031">
        <v>13.663900375366211</v>
      </c>
      <c r="F2031">
        <v>9.7154799999999994</v>
      </c>
      <c r="G2031">
        <v>8.1372099999999996</v>
      </c>
      <c r="H2031">
        <v>9.0206700000000009</v>
      </c>
      <c r="I2031">
        <v>11.9589</v>
      </c>
      <c r="J2031">
        <v>15.714200019836426</v>
      </c>
      <c r="K2031">
        <v>20.221800000000002</v>
      </c>
      <c r="L2031">
        <v>24.468800000000002</v>
      </c>
      <c r="M2031">
        <v>25.902999999999999</v>
      </c>
      <c r="N2031">
        <v>17.48977</v>
      </c>
    </row>
    <row r="2032" spans="1:14" x14ac:dyDescent="0.35">
      <c r="A2032" s="3">
        <v>5577</v>
      </c>
      <c r="B2032">
        <v>27.244700000000002</v>
      </c>
      <c r="C2032">
        <v>24.158999999999999</v>
      </c>
      <c r="D2032">
        <v>19.174299999999999</v>
      </c>
      <c r="E2032">
        <v>13.5</v>
      </c>
      <c r="F2032">
        <v>9.2027699999999992</v>
      </c>
      <c r="G2032">
        <v>7.8054500000000004</v>
      </c>
      <c r="H2032">
        <v>8.8529</v>
      </c>
      <c r="I2032">
        <v>12.3728</v>
      </c>
      <c r="J2032">
        <v>15.875699996948242</v>
      </c>
      <c r="K2032">
        <v>20.396100000000001</v>
      </c>
      <c r="L2032">
        <v>24.7165</v>
      </c>
      <c r="M2032">
        <v>26.797799999999999</v>
      </c>
      <c r="N2032">
        <v>17.50817</v>
      </c>
    </row>
    <row r="2033" spans="1:14" x14ac:dyDescent="0.35">
      <c r="A2033" s="3">
        <v>5580</v>
      </c>
      <c r="B2033">
        <v>27.577200000000001</v>
      </c>
      <c r="C2033">
        <v>24.7621</v>
      </c>
      <c r="D2033">
        <v>19.798300000000001</v>
      </c>
      <c r="E2033">
        <v>14.211000442504883</v>
      </c>
      <c r="F2033">
        <v>10.065300000000001</v>
      </c>
      <c r="G2033">
        <v>8.2784800000000001</v>
      </c>
      <c r="H2033">
        <v>9.1418900000000001</v>
      </c>
      <c r="I2033">
        <v>12.1068</v>
      </c>
      <c r="J2033">
        <v>16.032499313354492</v>
      </c>
      <c r="K2033">
        <v>20.578800000000001</v>
      </c>
      <c r="L2033">
        <v>24.4421</v>
      </c>
      <c r="M2033">
        <v>26.1599</v>
      </c>
      <c r="N2033">
        <v>17.762869999999999</v>
      </c>
    </row>
    <row r="2034" spans="1:14" x14ac:dyDescent="0.35">
      <c r="A2034" s="3">
        <v>5581</v>
      </c>
      <c r="B2034">
        <v>27.302499999999998</v>
      </c>
      <c r="C2034">
        <v>24.5076</v>
      </c>
      <c r="D2034">
        <v>20.104600000000001</v>
      </c>
      <c r="E2034">
        <v>14.19219970703125</v>
      </c>
      <c r="F2034">
        <v>9.8154500000000002</v>
      </c>
      <c r="G2034">
        <v>7.9497</v>
      </c>
      <c r="H2034">
        <v>9.0626899999999999</v>
      </c>
      <c r="I2034">
        <v>12.383900000000001</v>
      </c>
      <c r="J2034">
        <v>16.800100326538086</v>
      </c>
      <c r="K2034">
        <v>20.490400000000001</v>
      </c>
      <c r="L2034">
        <v>24.390899999999998</v>
      </c>
      <c r="M2034">
        <v>26.404299999999999</v>
      </c>
      <c r="N2034">
        <v>17.7837</v>
      </c>
    </row>
    <row r="2035" spans="1:14" x14ac:dyDescent="0.35">
      <c r="A2035" s="3">
        <v>5582</v>
      </c>
      <c r="B2035">
        <v>26.899899999999999</v>
      </c>
      <c r="C2035">
        <v>24.315100000000001</v>
      </c>
      <c r="D2035">
        <v>20.026700000000002</v>
      </c>
      <c r="E2035">
        <v>14.053299903869629</v>
      </c>
      <c r="F2035">
        <v>9.71706</v>
      </c>
      <c r="G2035">
        <v>7.8895900000000001</v>
      </c>
      <c r="H2035">
        <v>9.0164600000000004</v>
      </c>
      <c r="I2035">
        <v>12.324299999999999</v>
      </c>
      <c r="J2035">
        <v>16.635299682617188</v>
      </c>
      <c r="K2035">
        <v>20.322600000000001</v>
      </c>
      <c r="L2035">
        <v>24.404399999999999</v>
      </c>
      <c r="M2035">
        <v>26.2072</v>
      </c>
      <c r="N2035">
        <v>17.65099</v>
      </c>
    </row>
    <row r="2036" spans="1:14" x14ac:dyDescent="0.35">
      <c r="A2036" s="3">
        <v>5583</v>
      </c>
      <c r="B2036">
        <v>27.0868</v>
      </c>
      <c r="C2036">
        <v>24.2515</v>
      </c>
      <c r="D2036">
        <v>19.9602</v>
      </c>
      <c r="E2036">
        <v>13.949399948120117</v>
      </c>
      <c r="F2036">
        <v>9.6367899999999995</v>
      </c>
      <c r="G2036">
        <v>7.8475099999999998</v>
      </c>
      <c r="H2036">
        <v>8.9478200000000001</v>
      </c>
      <c r="I2036">
        <v>12.146100000000001</v>
      </c>
      <c r="J2036">
        <v>16.628900527954102</v>
      </c>
      <c r="K2036">
        <v>20.344100000000001</v>
      </c>
      <c r="L2036">
        <v>24.753599999999999</v>
      </c>
      <c r="M2036">
        <v>26.8123</v>
      </c>
      <c r="N2036">
        <v>17.69708</v>
      </c>
    </row>
    <row r="2037" spans="1:14" x14ac:dyDescent="0.35">
      <c r="A2037" s="3">
        <v>5600</v>
      </c>
      <c r="B2037">
        <v>27.661899999999999</v>
      </c>
      <c r="C2037">
        <v>24.842199999999998</v>
      </c>
      <c r="D2037">
        <v>20.712700000000002</v>
      </c>
      <c r="E2037">
        <v>15.025099754333496</v>
      </c>
      <c r="F2037">
        <v>10.7455</v>
      </c>
      <c r="G2037">
        <v>8.8605699999999992</v>
      </c>
      <c r="H2037">
        <v>9.9774799999999999</v>
      </c>
      <c r="I2037">
        <v>13.149900000000001</v>
      </c>
      <c r="J2037">
        <v>17.148399353027344</v>
      </c>
      <c r="K2037">
        <v>21.265599999999999</v>
      </c>
      <c r="L2037">
        <v>25.004300000000001</v>
      </c>
      <c r="M2037">
        <v>26.8505</v>
      </c>
      <c r="N2037">
        <v>18.437010000000001</v>
      </c>
    </row>
    <row r="2038" spans="1:14" x14ac:dyDescent="0.35">
      <c r="A2038" s="3">
        <v>5601</v>
      </c>
      <c r="B2038">
        <v>28.807700000000001</v>
      </c>
      <c r="C2038">
        <v>25.462900000000001</v>
      </c>
      <c r="D2038">
        <v>21.7212</v>
      </c>
      <c r="E2038">
        <v>16.164100646972656</v>
      </c>
      <c r="F2038">
        <v>11.4818</v>
      </c>
      <c r="G2038">
        <v>9.6302800000000008</v>
      </c>
      <c r="H2038">
        <v>10.7936</v>
      </c>
      <c r="I2038">
        <v>13.9216</v>
      </c>
      <c r="J2038">
        <v>17.901899337768555</v>
      </c>
      <c r="K2038">
        <v>22.474699999999999</v>
      </c>
      <c r="L2038">
        <v>25.7592</v>
      </c>
      <c r="M2038">
        <v>28.220700000000001</v>
      </c>
      <c r="N2038">
        <v>19.361640000000001</v>
      </c>
    </row>
    <row r="2039" spans="1:14" x14ac:dyDescent="0.35">
      <c r="A2039" s="3">
        <v>5602</v>
      </c>
      <c r="B2039">
        <v>27.236599999999999</v>
      </c>
      <c r="C2039">
        <v>24.271699999999999</v>
      </c>
      <c r="D2039">
        <v>19.696999999999999</v>
      </c>
      <c r="E2039">
        <v>14.203800201416016</v>
      </c>
      <c r="F2039">
        <v>10.2072</v>
      </c>
      <c r="G2039">
        <v>8.7321799999999996</v>
      </c>
      <c r="H2039">
        <v>9.6795000000000009</v>
      </c>
      <c r="I2039">
        <v>12.859299999999999</v>
      </c>
      <c r="J2039">
        <v>17.129800796508789</v>
      </c>
      <c r="K2039">
        <v>21.202000000000002</v>
      </c>
      <c r="L2039">
        <v>24.5885</v>
      </c>
      <c r="M2039">
        <v>26.370999999999999</v>
      </c>
      <c r="N2039">
        <v>18.014880000000002</v>
      </c>
    </row>
    <row r="2040" spans="1:14" x14ac:dyDescent="0.35">
      <c r="A2040" s="3">
        <v>5603</v>
      </c>
      <c r="B2040">
        <v>27.2349</v>
      </c>
      <c r="C2040">
        <v>24.101500000000001</v>
      </c>
      <c r="D2040">
        <v>19.683299999999999</v>
      </c>
      <c r="E2040">
        <v>14.145000457763672</v>
      </c>
      <c r="F2040">
        <v>9.9947599999999994</v>
      </c>
      <c r="G2040">
        <v>8.6306100000000008</v>
      </c>
      <c r="H2040">
        <v>9.50962</v>
      </c>
      <c r="I2040">
        <v>12.880800000000001</v>
      </c>
      <c r="J2040">
        <v>16.953100204467773</v>
      </c>
      <c r="K2040">
        <v>21.008800000000001</v>
      </c>
      <c r="L2040">
        <v>24.633600000000001</v>
      </c>
      <c r="M2040">
        <v>26.318899999999999</v>
      </c>
      <c r="N2040">
        <v>17.924569999999999</v>
      </c>
    </row>
    <row r="2041" spans="1:14" x14ac:dyDescent="0.35">
      <c r="A2041" s="3">
        <v>5604</v>
      </c>
      <c r="B2041">
        <v>26.840199999999999</v>
      </c>
      <c r="C2041">
        <v>24.0534</v>
      </c>
      <c r="D2041">
        <v>19.669799999999999</v>
      </c>
      <c r="E2041">
        <v>14.14799976348877</v>
      </c>
      <c r="F2041">
        <v>9.6971500000000006</v>
      </c>
      <c r="G2041">
        <v>8.3041599999999995</v>
      </c>
      <c r="H2041">
        <v>9.4853900000000007</v>
      </c>
      <c r="I2041">
        <v>12.928800000000001</v>
      </c>
      <c r="J2041">
        <v>17.01569938659668</v>
      </c>
      <c r="K2041">
        <v>20.958500000000001</v>
      </c>
      <c r="L2041">
        <v>24.518899999999999</v>
      </c>
      <c r="M2041">
        <v>26.1724</v>
      </c>
      <c r="N2041">
        <v>17.816030000000001</v>
      </c>
    </row>
    <row r="2042" spans="1:14" x14ac:dyDescent="0.35">
      <c r="A2042" s="3">
        <v>5605</v>
      </c>
      <c r="B2042">
        <v>26.608799999999999</v>
      </c>
      <c r="C2042">
        <v>23.6997</v>
      </c>
      <c r="D2042">
        <v>18.839400000000001</v>
      </c>
      <c r="E2042">
        <v>13.512399673461914</v>
      </c>
      <c r="F2042">
        <v>9.5083900000000003</v>
      </c>
      <c r="G2042">
        <v>8.3045000000000009</v>
      </c>
      <c r="H2042">
        <v>9.3061100000000003</v>
      </c>
      <c r="I2042">
        <v>12.253299999999999</v>
      </c>
      <c r="J2042">
        <v>15.886699676513672</v>
      </c>
      <c r="K2042">
        <v>20.296600000000002</v>
      </c>
      <c r="L2042">
        <v>24.1203</v>
      </c>
      <c r="M2042">
        <v>25.954899999999999</v>
      </c>
      <c r="N2042">
        <v>17.357589999999998</v>
      </c>
    </row>
    <row r="2043" spans="1:14" x14ac:dyDescent="0.35">
      <c r="A2043" s="3">
        <v>5606</v>
      </c>
      <c r="B2043">
        <v>25.841200000000001</v>
      </c>
      <c r="C2043">
        <v>23.283799999999999</v>
      </c>
      <c r="D2043">
        <v>18.832100000000001</v>
      </c>
      <c r="E2043">
        <v>13.39900016784668</v>
      </c>
      <c r="F2043">
        <v>9.2412399999999995</v>
      </c>
      <c r="G2043">
        <v>7.85684</v>
      </c>
      <c r="H2043">
        <v>9.0465400000000002</v>
      </c>
      <c r="I2043">
        <v>12.033200000000001</v>
      </c>
      <c r="J2043">
        <v>15.968799591064453</v>
      </c>
      <c r="K2043">
        <v>19.9145</v>
      </c>
      <c r="L2043">
        <v>23.661300000000001</v>
      </c>
      <c r="M2043">
        <v>25.5886</v>
      </c>
      <c r="N2043">
        <v>17.055589999999999</v>
      </c>
    </row>
    <row r="2044" spans="1:14" x14ac:dyDescent="0.35">
      <c r="A2044" s="3">
        <v>5607</v>
      </c>
      <c r="B2044">
        <v>27.597300000000001</v>
      </c>
      <c r="C2044">
        <v>24.4725</v>
      </c>
      <c r="D2044">
        <v>20.5793</v>
      </c>
      <c r="E2044">
        <v>14.689700126647949</v>
      </c>
      <c r="F2044">
        <v>10.078099999999999</v>
      </c>
      <c r="G2044">
        <v>8.4283400000000004</v>
      </c>
      <c r="H2044">
        <v>9.6993299999999998</v>
      </c>
      <c r="I2044">
        <v>12.789300000000001</v>
      </c>
      <c r="J2044">
        <v>16.363899230957031</v>
      </c>
      <c r="K2044">
        <v>21.2318</v>
      </c>
      <c r="L2044">
        <v>24.878</v>
      </c>
      <c r="M2044">
        <v>26.947700000000001</v>
      </c>
      <c r="N2044">
        <v>18.146270000000001</v>
      </c>
    </row>
    <row r="2045" spans="1:14" x14ac:dyDescent="0.35">
      <c r="A2045" s="3">
        <v>5608</v>
      </c>
      <c r="B2045">
        <v>28.226900000000001</v>
      </c>
      <c r="C2045">
        <v>25.209700000000002</v>
      </c>
      <c r="D2045">
        <v>21.9377</v>
      </c>
      <c r="E2045">
        <v>15.965499877929688</v>
      </c>
      <c r="F2045">
        <v>11.000299999999999</v>
      </c>
      <c r="G2045">
        <v>9.0428800000000003</v>
      </c>
      <c r="H2045">
        <v>10.2536</v>
      </c>
      <c r="I2045">
        <v>13.6356</v>
      </c>
      <c r="J2045">
        <v>18.016300201416016</v>
      </c>
      <c r="K2045">
        <v>22.336300000000001</v>
      </c>
      <c r="L2045">
        <v>25.4693</v>
      </c>
      <c r="M2045">
        <v>27.841699999999999</v>
      </c>
      <c r="N2045">
        <v>19.07798</v>
      </c>
    </row>
    <row r="2046" spans="1:14" x14ac:dyDescent="0.35">
      <c r="A2046" s="3">
        <v>5609</v>
      </c>
      <c r="B2046">
        <v>28.254100000000001</v>
      </c>
      <c r="C2046">
        <v>25.3263</v>
      </c>
      <c r="D2046">
        <v>21.78</v>
      </c>
      <c r="E2046">
        <v>15.843999862670898</v>
      </c>
      <c r="F2046">
        <v>11.152799999999999</v>
      </c>
      <c r="G2046">
        <v>9.2102900000000005</v>
      </c>
      <c r="H2046">
        <v>10.312900000000001</v>
      </c>
      <c r="I2046">
        <v>13.695399999999999</v>
      </c>
      <c r="J2046">
        <v>17.920999526977539</v>
      </c>
      <c r="K2046">
        <v>22.3157</v>
      </c>
      <c r="L2046">
        <v>25.4375</v>
      </c>
      <c r="M2046">
        <v>27.886500000000002</v>
      </c>
      <c r="N2046">
        <v>19.094709999999999</v>
      </c>
    </row>
    <row r="2047" spans="1:14" x14ac:dyDescent="0.35">
      <c r="A2047" s="3">
        <v>5630</v>
      </c>
      <c r="B2047">
        <v>26.915099999999999</v>
      </c>
      <c r="C2047">
        <v>24.010899999999999</v>
      </c>
      <c r="D2047">
        <v>19.373999999999999</v>
      </c>
      <c r="E2047">
        <v>13.719699859619141</v>
      </c>
      <c r="F2047">
        <v>9.5795999999999992</v>
      </c>
      <c r="G2047">
        <v>8.1662999999999997</v>
      </c>
      <c r="H2047">
        <v>9.1935400000000005</v>
      </c>
      <c r="I2047">
        <v>12.259399999999999</v>
      </c>
      <c r="J2047">
        <v>15.535699844360352</v>
      </c>
      <c r="K2047">
        <v>20.3264</v>
      </c>
      <c r="L2047">
        <v>24.3461</v>
      </c>
      <c r="M2047">
        <v>26.232700000000001</v>
      </c>
      <c r="N2047">
        <v>17.471620000000001</v>
      </c>
    </row>
    <row r="2048" spans="1:14" x14ac:dyDescent="0.35">
      <c r="A2048" s="3">
        <v>5631</v>
      </c>
      <c r="B2048">
        <v>26.825199999999999</v>
      </c>
      <c r="C2048">
        <v>24.5581</v>
      </c>
      <c r="D2048">
        <v>19.9406</v>
      </c>
      <c r="E2048">
        <v>14.438199996948242</v>
      </c>
      <c r="F2048">
        <v>10.061</v>
      </c>
      <c r="G2048">
        <v>8.56724</v>
      </c>
      <c r="H2048">
        <v>9.5064200000000003</v>
      </c>
      <c r="I2048">
        <v>12.519500000000001</v>
      </c>
      <c r="J2048">
        <v>15.68910026550293</v>
      </c>
      <c r="K2048">
        <v>20.821000000000002</v>
      </c>
      <c r="L2048">
        <v>24.183399999999999</v>
      </c>
      <c r="M2048">
        <v>25.8246</v>
      </c>
      <c r="N2048">
        <v>17.744530000000001</v>
      </c>
    </row>
    <row r="2049" spans="1:14" x14ac:dyDescent="0.35">
      <c r="A2049" s="3">
        <v>5633</v>
      </c>
      <c r="B2049">
        <v>28.122199999999999</v>
      </c>
      <c r="C2049">
        <v>25.119700000000002</v>
      </c>
      <c r="D2049">
        <v>20.650200000000002</v>
      </c>
      <c r="E2049">
        <v>14.835599899291992</v>
      </c>
      <c r="F2049">
        <v>10.4434</v>
      </c>
      <c r="G2049">
        <v>8.84328</v>
      </c>
      <c r="H2049">
        <v>9.7415199999999995</v>
      </c>
      <c r="I2049">
        <v>12.6576</v>
      </c>
      <c r="J2049">
        <v>16.223699569702148</v>
      </c>
      <c r="K2049">
        <v>21.582000000000001</v>
      </c>
      <c r="L2049">
        <v>24.9053</v>
      </c>
      <c r="M2049">
        <v>27.060099999999998</v>
      </c>
      <c r="N2049">
        <v>18.34872</v>
      </c>
    </row>
    <row r="2050" spans="1:14" x14ac:dyDescent="0.35">
      <c r="A2050" s="3">
        <v>5640</v>
      </c>
      <c r="B2050">
        <v>27.410599999999999</v>
      </c>
      <c r="C2050">
        <v>24.094000000000001</v>
      </c>
      <c r="D2050">
        <v>19.5763</v>
      </c>
      <c r="E2050">
        <v>14.322400093078613</v>
      </c>
      <c r="F2050">
        <v>10.367800000000001</v>
      </c>
      <c r="G2050">
        <v>8.8004700000000007</v>
      </c>
      <c r="H2050">
        <v>9.6217799999999993</v>
      </c>
      <c r="I2050">
        <v>12.5802</v>
      </c>
      <c r="J2050">
        <v>16.488399505615234</v>
      </c>
      <c r="K2050">
        <v>20.892399999999999</v>
      </c>
      <c r="L2050">
        <v>24.564599999999999</v>
      </c>
      <c r="M2050">
        <v>26.325800000000001</v>
      </c>
      <c r="N2050">
        <v>17.920400000000001</v>
      </c>
    </row>
    <row r="2051" spans="1:14" x14ac:dyDescent="0.35">
      <c r="A2051" s="3">
        <v>5641</v>
      </c>
      <c r="B2051">
        <v>28.5885</v>
      </c>
      <c r="C2051">
        <v>25.577100000000002</v>
      </c>
      <c r="D2051">
        <v>21.0991</v>
      </c>
      <c r="E2051">
        <v>15.671199798583984</v>
      </c>
      <c r="F2051">
        <v>11.0425</v>
      </c>
      <c r="G2051">
        <v>9.3188499999999994</v>
      </c>
      <c r="H2051">
        <v>10.377599999999999</v>
      </c>
      <c r="I2051">
        <v>13.3254</v>
      </c>
      <c r="J2051">
        <v>17.165899276733398</v>
      </c>
      <c r="K2051">
        <v>21.952500000000001</v>
      </c>
      <c r="L2051">
        <v>25.263200000000001</v>
      </c>
      <c r="M2051">
        <v>27.369299999999999</v>
      </c>
      <c r="N2051">
        <v>18.89593</v>
      </c>
    </row>
    <row r="2052" spans="1:14" x14ac:dyDescent="0.35">
      <c r="A2052" s="3">
        <v>5642</v>
      </c>
      <c r="B2052">
        <v>28.025700000000001</v>
      </c>
      <c r="C2052">
        <v>24.634599999999999</v>
      </c>
      <c r="D2052">
        <v>20.545000000000002</v>
      </c>
      <c r="E2052">
        <v>14.853699684143066</v>
      </c>
      <c r="F2052">
        <v>10.422700000000001</v>
      </c>
      <c r="G2052">
        <v>8.6944700000000008</v>
      </c>
      <c r="H2052">
        <v>9.6561199999999996</v>
      </c>
      <c r="I2052">
        <v>12.7102</v>
      </c>
      <c r="J2052">
        <v>16.776899337768555</v>
      </c>
      <c r="K2052">
        <v>21.438800000000001</v>
      </c>
      <c r="L2052">
        <v>25.087599999999998</v>
      </c>
      <c r="M2052">
        <v>26.9772</v>
      </c>
      <c r="N2052">
        <v>18.318580000000001</v>
      </c>
    </row>
    <row r="2053" spans="1:14" x14ac:dyDescent="0.35">
      <c r="A2053" s="3">
        <v>5650</v>
      </c>
      <c r="B2053">
        <v>28.5319</v>
      </c>
      <c r="C2053">
        <v>25.257100000000001</v>
      </c>
      <c r="D2053">
        <v>21.063300000000002</v>
      </c>
      <c r="E2053">
        <v>15.564700126647949</v>
      </c>
      <c r="F2053">
        <v>10.9307</v>
      </c>
      <c r="G2053">
        <v>9.2211099999999995</v>
      </c>
      <c r="H2053">
        <v>10.317</v>
      </c>
      <c r="I2053">
        <v>13.3002</v>
      </c>
      <c r="J2053">
        <v>17.204000473022461</v>
      </c>
      <c r="K2053">
        <v>22.099599999999999</v>
      </c>
      <c r="L2053">
        <v>25.0808</v>
      </c>
      <c r="M2053">
        <v>27.073599999999999</v>
      </c>
      <c r="N2053">
        <v>18.80367</v>
      </c>
    </row>
    <row r="2054" spans="1:14" x14ac:dyDescent="0.35">
      <c r="A2054" s="3">
        <v>5652</v>
      </c>
      <c r="B2054">
        <v>28.540500000000002</v>
      </c>
      <c r="C2054">
        <v>25.243200000000002</v>
      </c>
      <c r="D2054">
        <v>21.136199999999999</v>
      </c>
      <c r="E2054">
        <v>15.687700271606445</v>
      </c>
      <c r="F2054">
        <v>11.005100000000001</v>
      </c>
      <c r="G2054">
        <v>9.2545500000000001</v>
      </c>
      <c r="H2054">
        <v>10.261200000000001</v>
      </c>
      <c r="I2054">
        <v>13.242900000000001</v>
      </c>
      <c r="J2054">
        <v>17.149700164794922</v>
      </c>
      <c r="K2054">
        <v>21.953399999999998</v>
      </c>
      <c r="L2054">
        <v>25.1751</v>
      </c>
      <c r="M2054">
        <v>27.1279</v>
      </c>
      <c r="N2054">
        <v>18.814789999999999</v>
      </c>
    </row>
    <row r="2055" spans="1:14" x14ac:dyDescent="0.35">
      <c r="A2055" s="3">
        <v>5654</v>
      </c>
      <c r="B2055">
        <v>28.628900000000002</v>
      </c>
      <c r="C2055">
        <v>25.269400000000001</v>
      </c>
      <c r="D2055">
        <v>21.210699999999999</v>
      </c>
      <c r="E2055">
        <v>15.649999618530273</v>
      </c>
      <c r="F2055">
        <v>10.9862</v>
      </c>
      <c r="G2055">
        <v>9.3883600000000005</v>
      </c>
      <c r="H2055">
        <v>10.414</v>
      </c>
      <c r="I2055">
        <v>13.3004</v>
      </c>
      <c r="J2055">
        <v>17.139999389648438</v>
      </c>
      <c r="K2055">
        <v>22.115400000000001</v>
      </c>
      <c r="L2055">
        <v>25.2654</v>
      </c>
      <c r="M2055">
        <v>27.375</v>
      </c>
      <c r="N2055">
        <v>18.895309999999998</v>
      </c>
    </row>
    <row r="2056" spans="1:14" x14ac:dyDescent="0.35">
      <c r="A2056" s="3">
        <v>5670</v>
      </c>
      <c r="B2056">
        <v>28.415600000000001</v>
      </c>
      <c r="C2056">
        <v>25.321999999999999</v>
      </c>
      <c r="D2056">
        <v>21.143699999999999</v>
      </c>
      <c r="E2056">
        <v>14.776700019836426</v>
      </c>
      <c r="F2056">
        <v>10.313700000000001</v>
      </c>
      <c r="G2056">
        <v>8.6068200000000008</v>
      </c>
      <c r="H2056">
        <v>9.8254800000000007</v>
      </c>
      <c r="I2056">
        <v>13.110900000000001</v>
      </c>
      <c r="J2056">
        <v>16.702299118041992</v>
      </c>
      <c r="K2056">
        <v>21.692499999999999</v>
      </c>
      <c r="L2056">
        <v>25.5151</v>
      </c>
      <c r="M2056">
        <v>27.3721</v>
      </c>
      <c r="N2056">
        <v>18.566410000000001</v>
      </c>
    </row>
    <row r="2057" spans="1:14" x14ac:dyDescent="0.35">
      <c r="A2057" s="3">
        <v>5680</v>
      </c>
      <c r="B2057">
        <v>28.446000000000002</v>
      </c>
      <c r="C2057">
        <v>25.5031</v>
      </c>
      <c r="D2057">
        <v>21.201599999999999</v>
      </c>
      <c r="E2057">
        <v>15.61359977722168</v>
      </c>
      <c r="F2057">
        <v>11.127700000000001</v>
      </c>
      <c r="G2057">
        <v>9.5144300000000008</v>
      </c>
      <c r="H2057">
        <v>10.523099999999999</v>
      </c>
      <c r="I2057">
        <v>13.677899999999999</v>
      </c>
      <c r="J2057">
        <v>17.285499572753906</v>
      </c>
      <c r="K2057">
        <v>22.1951</v>
      </c>
      <c r="L2057">
        <v>25.319800000000001</v>
      </c>
      <c r="M2057">
        <v>27.304400000000001</v>
      </c>
      <c r="N2057">
        <v>18.976019999999998</v>
      </c>
    </row>
    <row r="2058" spans="1:14" x14ac:dyDescent="0.35">
      <c r="A2058" s="3">
        <v>5690</v>
      </c>
      <c r="B2058">
        <v>28.198599999999999</v>
      </c>
      <c r="C2058">
        <v>25.0962</v>
      </c>
      <c r="D2058">
        <v>21.572600000000001</v>
      </c>
      <c r="E2058">
        <v>17.14940071105957</v>
      </c>
      <c r="F2058">
        <v>12.976699999999999</v>
      </c>
      <c r="G2058">
        <v>11.191800000000001</v>
      </c>
      <c r="H2058">
        <v>12.2807</v>
      </c>
      <c r="I2058">
        <v>15.1473</v>
      </c>
      <c r="J2058">
        <v>19.25309944152832</v>
      </c>
      <c r="K2058">
        <v>23.168800000000001</v>
      </c>
      <c r="L2058">
        <v>26.214500000000001</v>
      </c>
      <c r="M2058">
        <v>27.4038</v>
      </c>
      <c r="N2058">
        <v>19.971119999999999</v>
      </c>
    </row>
    <row r="2059" spans="1:14" x14ac:dyDescent="0.35">
      <c r="A2059" s="3">
        <v>5700</v>
      </c>
      <c r="B2059">
        <v>28.657800000000002</v>
      </c>
      <c r="C2059">
        <v>25.312100000000001</v>
      </c>
      <c r="D2059">
        <v>22.1953</v>
      </c>
      <c r="E2059">
        <v>16.401899337768555</v>
      </c>
      <c r="F2059">
        <v>11.4846</v>
      </c>
      <c r="G2059">
        <v>9.4343699999999995</v>
      </c>
      <c r="H2059">
        <v>10.5153</v>
      </c>
      <c r="I2059">
        <v>13.7759</v>
      </c>
      <c r="J2059">
        <v>17.782600402832031</v>
      </c>
      <c r="K2059">
        <v>22.6645</v>
      </c>
      <c r="L2059">
        <v>26.198699999999999</v>
      </c>
      <c r="M2059">
        <v>28.5367</v>
      </c>
      <c r="N2059">
        <v>19.413309999999999</v>
      </c>
    </row>
    <row r="2060" spans="1:14" x14ac:dyDescent="0.35">
      <c r="A2060" s="3">
        <v>5710</v>
      </c>
      <c r="B2060">
        <v>29.258500000000002</v>
      </c>
      <c r="C2060">
        <v>25.867999999999999</v>
      </c>
      <c r="D2060">
        <v>22.877400000000002</v>
      </c>
      <c r="E2060">
        <v>17.693399429321289</v>
      </c>
      <c r="F2060">
        <v>13.248900000000001</v>
      </c>
      <c r="G2060">
        <v>11.0868</v>
      </c>
      <c r="H2060">
        <v>12.3591</v>
      </c>
      <c r="I2060">
        <v>15.7302</v>
      </c>
      <c r="J2060">
        <v>19.614400863647461</v>
      </c>
      <c r="K2060">
        <v>23.879300000000001</v>
      </c>
      <c r="L2060">
        <v>26.398199999999999</v>
      </c>
      <c r="M2060">
        <v>28.768799999999999</v>
      </c>
      <c r="N2060">
        <v>20.565249999999999</v>
      </c>
    </row>
    <row r="2061" spans="1:14" x14ac:dyDescent="0.35">
      <c r="A2061" s="3">
        <v>5720</v>
      </c>
      <c r="B2061">
        <v>29.243300000000001</v>
      </c>
      <c r="C2061">
        <v>25.7103</v>
      </c>
      <c r="D2061">
        <v>22.683199999999999</v>
      </c>
      <c r="E2061">
        <v>17.335599899291992</v>
      </c>
      <c r="F2061">
        <v>12.9339</v>
      </c>
      <c r="G2061">
        <v>10.866899999999999</v>
      </c>
      <c r="H2061">
        <v>11.9543</v>
      </c>
      <c r="I2061">
        <v>15.2066</v>
      </c>
      <c r="J2061">
        <v>19.15679931640625</v>
      </c>
      <c r="K2061">
        <v>23.817</v>
      </c>
      <c r="L2061">
        <v>26.442</v>
      </c>
      <c r="M2061">
        <v>29.040900000000001</v>
      </c>
      <c r="N2061">
        <v>20.3659</v>
      </c>
    </row>
    <row r="2062" spans="1:14" x14ac:dyDescent="0.35">
      <c r="A2062" s="3">
        <v>5722</v>
      </c>
      <c r="B2062">
        <v>29.079499999999999</v>
      </c>
      <c r="C2062">
        <v>25.569299999999998</v>
      </c>
      <c r="D2062">
        <v>23.084</v>
      </c>
      <c r="E2062">
        <v>17.499500274658203</v>
      </c>
      <c r="F2062">
        <v>13.223100000000001</v>
      </c>
      <c r="G2062">
        <v>11.3184</v>
      </c>
      <c r="H2062">
        <v>12.442399999999999</v>
      </c>
      <c r="I2062">
        <v>15.864800000000001</v>
      </c>
      <c r="J2062">
        <v>19.98590087890625</v>
      </c>
      <c r="K2062">
        <v>24.095800000000001</v>
      </c>
      <c r="L2062">
        <v>26.700600000000001</v>
      </c>
      <c r="M2062">
        <v>29.037299999999998</v>
      </c>
      <c r="N2062">
        <v>20.658380000000001</v>
      </c>
    </row>
    <row r="2063" spans="1:14" x14ac:dyDescent="0.35">
      <c r="A2063" s="3">
        <v>5723</v>
      </c>
      <c r="B2063">
        <v>28.708300000000001</v>
      </c>
      <c r="C2063">
        <v>25.519100000000002</v>
      </c>
      <c r="D2063">
        <v>22.8932</v>
      </c>
      <c r="E2063">
        <v>17.994100570678711</v>
      </c>
      <c r="F2063">
        <v>13.944900000000001</v>
      </c>
      <c r="G2063">
        <v>12.1275</v>
      </c>
      <c r="H2063">
        <v>13.176</v>
      </c>
      <c r="I2063">
        <v>16.4968</v>
      </c>
      <c r="J2063">
        <v>20.435699462890625</v>
      </c>
      <c r="K2063">
        <v>24.125299999999999</v>
      </c>
      <c r="L2063">
        <v>26.774899999999999</v>
      </c>
      <c r="M2063">
        <v>28.126799999999999</v>
      </c>
      <c r="N2063">
        <v>20.860220000000002</v>
      </c>
    </row>
    <row r="2064" spans="1:14" x14ac:dyDescent="0.35">
      <c r="A2064" s="3">
        <v>5724</v>
      </c>
      <c r="B2064">
        <v>28.214200000000002</v>
      </c>
      <c r="C2064">
        <v>25.341699999999999</v>
      </c>
      <c r="D2064">
        <v>23.5562</v>
      </c>
      <c r="E2064">
        <v>18.47920036315918</v>
      </c>
      <c r="F2064">
        <v>14.7121</v>
      </c>
      <c r="G2064">
        <v>12.809799999999999</v>
      </c>
      <c r="H2064">
        <v>13.7254</v>
      </c>
      <c r="I2064">
        <v>17.3828</v>
      </c>
      <c r="J2064">
        <v>21.242900848388672</v>
      </c>
      <c r="K2064">
        <v>24.511099999999999</v>
      </c>
      <c r="L2064">
        <v>26.7209</v>
      </c>
      <c r="M2064">
        <v>27.2653</v>
      </c>
      <c r="N2064">
        <v>21.16347</v>
      </c>
    </row>
    <row r="2065" spans="1:14" x14ac:dyDescent="0.35">
      <c r="A2065" s="3">
        <v>5725</v>
      </c>
      <c r="B2065">
        <v>29.300799999999999</v>
      </c>
      <c r="C2065">
        <v>25.912099999999999</v>
      </c>
      <c r="D2065">
        <v>23.226600000000001</v>
      </c>
      <c r="E2065">
        <v>17.887800216674805</v>
      </c>
      <c r="F2065">
        <v>13.341900000000001</v>
      </c>
      <c r="G2065">
        <v>11.26</v>
      </c>
      <c r="H2065">
        <v>12.4145</v>
      </c>
      <c r="I2065">
        <v>15.7714</v>
      </c>
      <c r="J2065">
        <v>19.862600326538086</v>
      </c>
      <c r="K2065">
        <v>24.0806</v>
      </c>
      <c r="L2065">
        <v>26.646899999999999</v>
      </c>
      <c r="M2065">
        <v>29.1694</v>
      </c>
      <c r="N2065">
        <v>20.739550000000001</v>
      </c>
    </row>
    <row r="2066" spans="1:14" x14ac:dyDescent="0.35">
      <c r="A2066" s="3">
        <v>5731</v>
      </c>
      <c r="B2066">
        <v>28.709700000000002</v>
      </c>
      <c r="C2066">
        <v>25.292200000000001</v>
      </c>
      <c r="D2066">
        <v>23.706800000000001</v>
      </c>
      <c r="E2066">
        <v>18.432600021362305</v>
      </c>
      <c r="F2066">
        <v>14.0242</v>
      </c>
      <c r="G2066">
        <v>12.187900000000001</v>
      </c>
      <c r="H2066">
        <v>13.271000000000001</v>
      </c>
      <c r="I2066">
        <v>17.0456</v>
      </c>
      <c r="J2066">
        <v>20.616300582885742</v>
      </c>
      <c r="K2066">
        <v>23.890499999999999</v>
      </c>
      <c r="L2066">
        <v>26.5852</v>
      </c>
      <c r="M2066">
        <v>28.2895</v>
      </c>
      <c r="N2066">
        <v>21.004290000000001</v>
      </c>
    </row>
    <row r="2067" spans="1:14" x14ac:dyDescent="0.35">
      <c r="A2067" s="3">
        <v>5732</v>
      </c>
      <c r="B2067">
        <v>28.378799999999998</v>
      </c>
      <c r="C2067">
        <v>24.969799999999999</v>
      </c>
      <c r="D2067">
        <v>23.296500000000002</v>
      </c>
      <c r="E2067">
        <v>17.800399780273438</v>
      </c>
      <c r="F2067">
        <v>12.9381</v>
      </c>
      <c r="G2067">
        <v>10.9824</v>
      </c>
      <c r="H2067">
        <v>12.0579</v>
      </c>
      <c r="I2067">
        <v>15.866099999999999</v>
      </c>
      <c r="J2067">
        <v>19.68280029296875</v>
      </c>
      <c r="K2067">
        <v>24.2988</v>
      </c>
      <c r="L2067">
        <v>26.601500000000001</v>
      </c>
      <c r="M2067">
        <v>28.776499999999999</v>
      </c>
      <c r="N2067">
        <v>20.470800000000001</v>
      </c>
    </row>
    <row r="2068" spans="1:14" x14ac:dyDescent="0.35">
      <c r="A2068" s="3">
        <v>5734</v>
      </c>
      <c r="B2068">
        <v>29.125699999999998</v>
      </c>
      <c r="C2068">
        <v>25.574300000000001</v>
      </c>
      <c r="D2068">
        <v>24.229199999999999</v>
      </c>
      <c r="E2068">
        <v>19.120500564575195</v>
      </c>
      <c r="F2068">
        <v>14.8797</v>
      </c>
      <c r="G2068">
        <v>13.0366</v>
      </c>
      <c r="H2068">
        <v>14.0472</v>
      </c>
      <c r="I2068">
        <v>17.537500000000001</v>
      </c>
      <c r="J2068">
        <v>21.059900283813477</v>
      </c>
      <c r="K2068">
        <v>24.556899999999999</v>
      </c>
      <c r="L2068">
        <v>27.002700000000001</v>
      </c>
      <c r="M2068">
        <v>28.1357</v>
      </c>
      <c r="N2068">
        <v>21.525490000000001</v>
      </c>
    </row>
    <row r="2069" spans="1:14" x14ac:dyDescent="0.35">
      <c r="A2069" s="3">
        <v>5950</v>
      </c>
      <c r="B2069">
        <v>28.012899999999998</v>
      </c>
      <c r="C2069">
        <v>24.5288</v>
      </c>
      <c r="D2069">
        <v>19.991499999999998</v>
      </c>
      <c r="E2069">
        <v>13.826499938964844</v>
      </c>
      <c r="F2069">
        <v>9.5051400000000008</v>
      </c>
      <c r="G2069">
        <v>7.5603899999999999</v>
      </c>
      <c r="H2069">
        <v>8.7333400000000001</v>
      </c>
      <c r="I2069">
        <v>12.2301</v>
      </c>
      <c r="J2069">
        <v>15.510100364685059</v>
      </c>
      <c r="K2069">
        <v>20.448499999999999</v>
      </c>
      <c r="L2069">
        <v>25.006599999999999</v>
      </c>
      <c r="M2069">
        <v>27.547499999999999</v>
      </c>
      <c r="N2069">
        <v>17.741779999999999</v>
      </c>
    </row>
    <row r="2070" spans="1:14" x14ac:dyDescent="0.35">
      <c r="A2070" s="3">
        <v>5960</v>
      </c>
      <c r="B2070">
        <v>27.6021</v>
      </c>
      <c r="C2070">
        <v>24.127700000000001</v>
      </c>
      <c r="D2070">
        <v>20.176300000000001</v>
      </c>
      <c r="E2070">
        <v>13.949399948120117</v>
      </c>
      <c r="F2070">
        <v>9.7450299999999999</v>
      </c>
      <c r="G2070">
        <v>7.6823600000000001</v>
      </c>
      <c r="H2070">
        <v>8.8045500000000008</v>
      </c>
      <c r="I2070">
        <v>12.3605</v>
      </c>
      <c r="J2070">
        <v>15.885700225830078</v>
      </c>
      <c r="K2070">
        <v>20.910299999999999</v>
      </c>
      <c r="L2070">
        <v>25.1143</v>
      </c>
      <c r="M2070">
        <v>27.3004</v>
      </c>
      <c r="N2070">
        <v>17.80489</v>
      </c>
    </row>
    <row r="2071" spans="1:14" x14ac:dyDescent="0.35">
      <c r="A2071" s="3">
        <v>6000</v>
      </c>
      <c r="B2071">
        <v>30.001799999999999</v>
      </c>
      <c r="C2071">
        <v>26.8245</v>
      </c>
      <c r="D2071">
        <v>21.392900000000001</v>
      </c>
      <c r="E2071">
        <v>15.227100372314453</v>
      </c>
      <c r="F2071">
        <v>10.978199999999999</v>
      </c>
      <c r="G2071">
        <v>9.0526300000000006</v>
      </c>
      <c r="H2071">
        <v>10.0474</v>
      </c>
      <c r="I2071">
        <v>13.2432</v>
      </c>
      <c r="J2071">
        <v>17.027000427246094</v>
      </c>
      <c r="K2071">
        <v>23.285599999999999</v>
      </c>
      <c r="L2071">
        <v>27.1233</v>
      </c>
      <c r="M2071">
        <v>30.249300000000002</v>
      </c>
      <c r="N2071">
        <v>19.537739999999999</v>
      </c>
    </row>
    <row r="2072" spans="1:14" x14ac:dyDescent="0.35">
      <c r="A2072" s="3">
        <v>6003</v>
      </c>
      <c r="B2072">
        <v>30.001799999999999</v>
      </c>
      <c r="C2072">
        <v>26.8245</v>
      </c>
      <c r="D2072">
        <v>21.392900000000001</v>
      </c>
      <c r="E2072">
        <v>15.227100372314453</v>
      </c>
      <c r="F2072">
        <v>10.978199999999999</v>
      </c>
      <c r="G2072">
        <v>9.0526300000000006</v>
      </c>
      <c r="H2072">
        <v>10.0474</v>
      </c>
      <c r="I2072">
        <v>13.2432</v>
      </c>
      <c r="J2072">
        <v>17.027000427246094</v>
      </c>
      <c r="K2072">
        <v>23.285599999999999</v>
      </c>
      <c r="L2072">
        <v>27.1233</v>
      </c>
      <c r="M2072">
        <v>30.249300000000002</v>
      </c>
      <c r="N2072">
        <v>19.537739999999999</v>
      </c>
    </row>
    <row r="2073" spans="1:14" x14ac:dyDescent="0.35">
      <c r="A2073" s="3">
        <v>6004</v>
      </c>
      <c r="B2073">
        <v>29.905899999999999</v>
      </c>
      <c r="C2073">
        <v>26.7943</v>
      </c>
      <c r="D2073">
        <v>21.454599999999999</v>
      </c>
      <c r="E2073">
        <v>15.261199951171875</v>
      </c>
      <c r="F2073">
        <v>10.996600000000001</v>
      </c>
      <c r="G2073">
        <v>9.0091599999999996</v>
      </c>
      <c r="H2073">
        <v>9.99465</v>
      </c>
      <c r="I2073">
        <v>13.1884</v>
      </c>
      <c r="J2073">
        <v>16.902000427246094</v>
      </c>
      <c r="K2073">
        <v>23.068200000000001</v>
      </c>
      <c r="L2073">
        <v>27.033799999999999</v>
      </c>
      <c r="M2073">
        <v>30.1873</v>
      </c>
      <c r="N2073">
        <v>19.48301</v>
      </c>
    </row>
    <row r="2074" spans="1:14" x14ac:dyDescent="0.35">
      <c r="A2074" s="3">
        <v>6005</v>
      </c>
      <c r="B2074">
        <v>30.001799999999999</v>
      </c>
      <c r="C2074">
        <v>26.8245</v>
      </c>
      <c r="D2074">
        <v>21.392900000000001</v>
      </c>
      <c r="E2074">
        <v>15.227100372314453</v>
      </c>
      <c r="F2074">
        <v>10.978199999999999</v>
      </c>
      <c r="G2074">
        <v>9.0526300000000006</v>
      </c>
      <c r="H2074">
        <v>10.0474</v>
      </c>
      <c r="I2074">
        <v>13.2432</v>
      </c>
      <c r="J2074">
        <v>17.027000427246094</v>
      </c>
      <c r="K2074">
        <v>23.285599999999999</v>
      </c>
      <c r="L2074">
        <v>27.1233</v>
      </c>
      <c r="M2074">
        <v>30.249300000000002</v>
      </c>
      <c r="N2074">
        <v>19.537739999999999</v>
      </c>
    </row>
    <row r="2075" spans="1:14" x14ac:dyDescent="0.35">
      <c r="A2075" s="3">
        <v>6006</v>
      </c>
      <c r="B2075">
        <v>30.001799999999999</v>
      </c>
      <c r="C2075">
        <v>26.8245</v>
      </c>
      <c r="D2075">
        <v>21.392900000000001</v>
      </c>
      <c r="E2075">
        <v>15.227100372314453</v>
      </c>
      <c r="F2075">
        <v>10.978199999999999</v>
      </c>
      <c r="G2075">
        <v>9.0526300000000006</v>
      </c>
      <c r="H2075">
        <v>10.0474</v>
      </c>
      <c r="I2075">
        <v>13.2432</v>
      </c>
      <c r="J2075">
        <v>17.027000427246094</v>
      </c>
      <c r="K2075">
        <v>23.285599999999999</v>
      </c>
      <c r="L2075">
        <v>27.1233</v>
      </c>
      <c r="M2075">
        <v>30.249300000000002</v>
      </c>
      <c r="N2075">
        <v>19.537739999999999</v>
      </c>
    </row>
    <row r="2076" spans="1:14" x14ac:dyDescent="0.35">
      <c r="A2076" s="3">
        <v>6007</v>
      </c>
      <c r="B2076">
        <v>30.001799999999999</v>
      </c>
      <c r="C2076">
        <v>26.8245</v>
      </c>
      <c r="D2076">
        <v>21.392900000000001</v>
      </c>
      <c r="E2076">
        <v>15.227100372314453</v>
      </c>
      <c r="F2076">
        <v>10.978199999999999</v>
      </c>
      <c r="G2076">
        <v>9.0526300000000006</v>
      </c>
      <c r="H2076">
        <v>10.0474</v>
      </c>
      <c r="I2076">
        <v>13.2432</v>
      </c>
      <c r="J2076">
        <v>17.027000427246094</v>
      </c>
      <c r="K2076">
        <v>23.285599999999999</v>
      </c>
      <c r="L2076">
        <v>27.1233</v>
      </c>
      <c r="M2076">
        <v>30.249300000000002</v>
      </c>
      <c r="N2076">
        <v>19.537739999999999</v>
      </c>
    </row>
    <row r="2077" spans="1:14" x14ac:dyDescent="0.35">
      <c r="A2077" s="3">
        <v>6008</v>
      </c>
      <c r="B2077">
        <v>29.9755</v>
      </c>
      <c r="C2077">
        <v>26.752700000000001</v>
      </c>
      <c r="D2077">
        <v>21.442499999999999</v>
      </c>
      <c r="E2077">
        <v>15.21660041809082</v>
      </c>
      <c r="F2077">
        <v>10.903499999999999</v>
      </c>
      <c r="G2077">
        <v>9.1153499999999994</v>
      </c>
      <c r="H2077">
        <v>10.1036</v>
      </c>
      <c r="I2077">
        <v>13.3329</v>
      </c>
      <c r="J2077">
        <v>17.2593994140625</v>
      </c>
      <c r="K2077">
        <v>23.4255</v>
      </c>
      <c r="L2077">
        <v>27.2941</v>
      </c>
      <c r="M2077">
        <v>30.290299999999998</v>
      </c>
      <c r="N2077">
        <v>19.592659999999999</v>
      </c>
    </row>
    <row r="2078" spans="1:14" x14ac:dyDescent="0.35">
      <c r="A2078" s="3">
        <v>6009</v>
      </c>
      <c r="B2078">
        <v>29.85</v>
      </c>
      <c r="C2078">
        <v>26.668199999999999</v>
      </c>
      <c r="D2078">
        <v>21.472300000000001</v>
      </c>
      <c r="E2078">
        <v>15.241900444030762</v>
      </c>
      <c r="F2078">
        <v>10.882899999999999</v>
      </c>
      <c r="G2078">
        <v>8.9441900000000008</v>
      </c>
      <c r="H2078">
        <v>10.0198</v>
      </c>
      <c r="I2078">
        <v>13.324400000000001</v>
      </c>
      <c r="J2078">
        <v>17.314599990844727</v>
      </c>
      <c r="K2078">
        <v>23.4131</v>
      </c>
      <c r="L2078">
        <v>27.242000000000001</v>
      </c>
      <c r="M2078">
        <v>30.247199999999999</v>
      </c>
      <c r="N2078">
        <v>19.55172</v>
      </c>
    </row>
    <row r="2079" spans="1:14" x14ac:dyDescent="0.35">
      <c r="A2079" s="3">
        <v>6010</v>
      </c>
      <c r="B2079">
        <v>29.9755</v>
      </c>
      <c r="C2079">
        <v>26.752700000000001</v>
      </c>
      <c r="D2079">
        <v>21.442499999999999</v>
      </c>
      <c r="E2079">
        <v>15.21660041809082</v>
      </c>
      <c r="F2079">
        <v>10.903499999999999</v>
      </c>
      <c r="G2079">
        <v>9.1153499999999994</v>
      </c>
      <c r="H2079">
        <v>10.1036</v>
      </c>
      <c r="I2079">
        <v>13.3329</v>
      </c>
      <c r="J2079">
        <v>17.2593994140625</v>
      </c>
      <c r="K2079">
        <v>23.4255</v>
      </c>
      <c r="L2079">
        <v>27.2941</v>
      </c>
      <c r="M2079">
        <v>30.290299999999998</v>
      </c>
      <c r="N2079">
        <v>19.592659999999999</v>
      </c>
    </row>
    <row r="2080" spans="1:14" x14ac:dyDescent="0.35">
      <c r="A2080" s="3">
        <v>6011</v>
      </c>
      <c r="B2080">
        <v>29.760100000000001</v>
      </c>
      <c r="C2080">
        <v>26.543800000000001</v>
      </c>
      <c r="D2080">
        <v>21.436599999999999</v>
      </c>
      <c r="E2080">
        <v>15.130900382995605</v>
      </c>
      <c r="F2080">
        <v>10.7081</v>
      </c>
      <c r="G2080">
        <v>8.9533199999999997</v>
      </c>
      <c r="H2080">
        <v>9.9916199999999993</v>
      </c>
      <c r="I2080">
        <v>13.4018</v>
      </c>
      <c r="J2080">
        <v>17.500200271606445</v>
      </c>
      <c r="K2080">
        <v>23.641300000000001</v>
      </c>
      <c r="L2080">
        <v>27.4314</v>
      </c>
      <c r="M2080">
        <v>30.246400000000001</v>
      </c>
      <c r="N2080">
        <v>19.56213</v>
      </c>
    </row>
    <row r="2081" spans="1:14" x14ac:dyDescent="0.35">
      <c r="A2081" s="3">
        <v>6012</v>
      </c>
      <c r="B2081">
        <v>29.760100000000001</v>
      </c>
      <c r="C2081">
        <v>26.543800000000001</v>
      </c>
      <c r="D2081">
        <v>21.436599999999999</v>
      </c>
      <c r="E2081">
        <v>15.130900382995605</v>
      </c>
      <c r="F2081">
        <v>10.7081</v>
      </c>
      <c r="G2081">
        <v>8.9533199999999997</v>
      </c>
      <c r="H2081">
        <v>9.9916199999999993</v>
      </c>
      <c r="I2081">
        <v>13.4018</v>
      </c>
      <c r="J2081">
        <v>17.500200271606445</v>
      </c>
      <c r="K2081">
        <v>23.641300000000001</v>
      </c>
      <c r="L2081">
        <v>27.4314</v>
      </c>
      <c r="M2081">
        <v>30.246400000000001</v>
      </c>
      <c r="N2081">
        <v>19.56213</v>
      </c>
    </row>
    <row r="2082" spans="1:14" x14ac:dyDescent="0.35">
      <c r="A2082" s="3">
        <v>6014</v>
      </c>
      <c r="B2082">
        <v>29.9755</v>
      </c>
      <c r="C2082">
        <v>26.752700000000001</v>
      </c>
      <c r="D2082">
        <v>21.442499999999999</v>
      </c>
      <c r="E2082">
        <v>15.21660041809082</v>
      </c>
      <c r="F2082">
        <v>10.903499999999999</v>
      </c>
      <c r="G2082">
        <v>9.1153499999999994</v>
      </c>
      <c r="H2082">
        <v>10.1036</v>
      </c>
      <c r="I2082">
        <v>13.3329</v>
      </c>
      <c r="J2082">
        <v>17.2593994140625</v>
      </c>
      <c r="K2082">
        <v>23.4255</v>
      </c>
      <c r="L2082">
        <v>27.2941</v>
      </c>
      <c r="M2082">
        <v>30.290299999999998</v>
      </c>
      <c r="N2082">
        <v>19.592659999999999</v>
      </c>
    </row>
    <row r="2083" spans="1:14" x14ac:dyDescent="0.35">
      <c r="A2083" s="3">
        <v>6015</v>
      </c>
      <c r="B2083">
        <v>29.677399999999999</v>
      </c>
      <c r="C2083">
        <v>26.5868</v>
      </c>
      <c r="D2083">
        <v>21.433299999999999</v>
      </c>
      <c r="E2083">
        <v>15.102499961853027</v>
      </c>
      <c r="F2083">
        <v>10.721399999999999</v>
      </c>
      <c r="G2083">
        <v>9.0176300000000005</v>
      </c>
      <c r="H2083">
        <v>9.9871099999999995</v>
      </c>
      <c r="I2083">
        <v>13.3727</v>
      </c>
      <c r="J2083">
        <v>17.420099258422852</v>
      </c>
      <c r="K2083">
        <v>23.625499999999999</v>
      </c>
      <c r="L2083">
        <v>27.3797</v>
      </c>
      <c r="M2083">
        <v>30.2089</v>
      </c>
      <c r="N2083">
        <v>19.544419999999999</v>
      </c>
    </row>
    <row r="2084" spans="1:14" x14ac:dyDescent="0.35">
      <c r="A2084" s="3">
        <v>6016</v>
      </c>
      <c r="B2084">
        <v>29.921199999999999</v>
      </c>
      <c r="C2084">
        <v>26.730499999999999</v>
      </c>
      <c r="D2084">
        <v>21.286899999999999</v>
      </c>
      <c r="E2084">
        <v>15.283200263977051</v>
      </c>
      <c r="F2084">
        <v>11.061</v>
      </c>
      <c r="G2084">
        <v>9.1294400000000007</v>
      </c>
      <c r="H2084">
        <v>10.1135</v>
      </c>
      <c r="I2084">
        <v>13.198399999999999</v>
      </c>
      <c r="J2084">
        <v>16.924900054931641</v>
      </c>
      <c r="K2084">
        <v>23.230899999999998</v>
      </c>
      <c r="L2084">
        <v>27.0778</v>
      </c>
      <c r="M2084">
        <v>30.197199999999999</v>
      </c>
      <c r="N2084">
        <v>19.512910000000002</v>
      </c>
    </row>
    <row r="2085" spans="1:14" x14ac:dyDescent="0.35">
      <c r="A2085" s="3">
        <v>6017</v>
      </c>
      <c r="B2085">
        <v>29.959599999999998</v>
      </c>
      <c r="C2085">
        <v>26.851900000000001</v>
      </c>
      <c r="D2085">
        <v>21.3658</v>
      </c>
      <c r="E2085">
        <v>15.20460033416748</v>
      </c>
      <c r="F2085">
        <v>11.036</v>
      </c>
      <c r="G2085">
        <v>9.1274200000000008</v>
      </c>
      <c r="H2085">
        <v>10.1576</v>
      </c>
      <c r="I2085">
        <v>13.2674</v>
      </c>
      <c r="J2085">
        <v>17.236600875854492</v>
      </c>
      <c r="K2085">
        <v>23.487100000000002</v>
      </c>
      <c r="L2085">
        <v>27.283899999999999</v>
      </c>
      <c r="M2085">
        <v>30.280899999999999</v>
      </c>
      <c r="N2085">
        <v>19.604900000000001</v>
      </c>
    </row>
    <row r="2086" spans="1:14" x14ac:dyDescent="0.35">
      <c r="A2086" s="3">
        <v>6018</v>
      </c>
      <c r="B2086">
        <v>29.959599999999998</v>
      </c>
      <c r="C2086">
        <v>26.851900000000001</v>
      </c>
      <c r="D2086">
        <v>21.3658</v>
      </c>
      <c r="E2086">
        <v>15.20460033416748</v>
      </c>
      <c r="F2086">
        <v>11.036</v>
      </c>
      <c r="G2086">
        <v>9.1274200000000008</v>
      </c>
      <c r="H2086">
        <v>10.1576</v>
      </c>
      <c r="I2086">
        <v>13.2674</v>
      </c>
      <c r="J2086">
        <v>17.236600875854492</v>
      </c>
      <c r="K2086">
        <v>23.487100000000002</v>
      </c>
      <c r="L2086">
        <v>27.283899999999999</v>
      </c>
      <c r="M2086">
        <v>30.280899999999999</v>
      </c>
      <c r="N2086">
        <v>19.604900000000001</v>
      </c>
    </row>
    <row r="2087" spans="1:14" x14ac:dyDescent="0.35">
      <c r="A2087" s="3">
        <v>6019</v>
      </c>
      <c r="B2087">
        <v>29.700700000000001</v>
      </c>
      <c r="C2087">
        <v>26.617599999999999</v>
      </c>
      <c r="D2087">
        <v>21.393799999999999</v>
      </c>
      <c r="E2087">
        <v>15.139200210571289</v>
      </c>
      <c r="F2087">
        <v>10.828099999999999</v>
      </c>
      <c r="G2087">
        <v>9.0641499999999997</v>
      </c>
      <c r="H2087">
        <v>10.1029</v>
      </c>
      <c r="I2087">
        <v>13.41</v>
      </c>
      <c r="J2087">
        <v>17.372299194335938</v>
      </c>
      <c r="K2087">
        <v>23.625</v>
      </c>
      <c r="L2087">
        <v>27.4512</v>
      </c>
      <c r="M2087">
        <v>30.183199999999999</v>
      </c>
      <c r="N2087">
        <v>19.574010000000001</v>
      </c>
    </row>
    <row r="2088" spans="1:14" x14ac:dyDescent="0.35">
      <c r="A2088" s="3">
        <v>6020</v>
      </c>
      <c r="B2088">
        <v>29.765699999999999</v>
      </c>
      <c r="C2088">
        <v>26.651199999999999</v>
      </c>
      <c r="D2088">
        <v>21.272300000000001</v>
      </c>
      <c r="E2088">
        <v>15.215399742126465</v>
      </c>
      <c r="F2088">
        <v>10.8828</v>
      </c>
      <c r="G2088">
        <v>9.1445299999999996</v>
      </c>
      <c r="H2088">
        <v>10.2332</v>
      </c>
      <c r="I2088">
        <v>13.4009</v>
      </c>
      <c r="J2088">
        <v>17.347200393676758</v>
      </c>
      <c r="K2088">
        <v>23.6584</v>
      </c>
      <c r="L2088">
        <v>27.3948</v>
      </c>
      <c r="M2088">
        <v>30.1584</v>
      </c>
      <c r="N2088">
        <v>19.59374</v>
      </c>
    </row>
    <row r="2089" spans="1:14" x14ac:dyDescent="0.35">
      <c r="A2089" s="3">
        <v>6021</v>
      </c>
      <c r="B2089">
        <v>29.959599999999998</v>
      </c>
      <c r="C2089">
        <v>26.851900000000001</v>
      </c>
      <c r="D2089">
        <v>21.3658</v>
      </c>
      <c r="E2089">
        <v>15.20460033416748</v>
      </c>
      <c r="F2089">
        <v>11.036</v>
      </c>
      <c r="G2089">
        <v>9.1274200000000008</v>
      </c>
      <c r="H2089">
        <v>10.1576</v>
      </c>
      <c r="I2089">
        <v>13.2674</v>
      </c>
      <c r="J2089">
        <v>17.236600875854492</v>
      </c>
      <c r="K2089">
        <v>23.487100000000002</v>
      </c>
      <c r="L2089">
        <v>27.283899999999999</v>
      </c>
      <c r="M2089">
        <v>30.280899999999999</v>
      </c>
      <c r="N2089">
        <v>19.604900000000001</v>
      </c>
    </row>
    <row r="2090" spans="1:14" x14ac:dyDescent="0.35">
      <c r="A2090" s="3">
        <v>6022</v>
      </c>
      <c r="B2090">
        <v>29.829000000000001</v>
      </c>
      <c r="C2090">
        <v>26.672899999999998</v>
      </c>
      <c r="D2090">
        <v>21.277899999999999</v>
      </c>
      <c r="E2090">
        <v>15.342700004577637</v>
      </c>
      <c r="F2090">
        <v>11.0657</v>
      </c>
      <c r="G2090">
        <v>9.1659900000000007</v>
      </c>
      <c r="H2090">
        <v>10.1898</v>
      </c>
      <c r="I2090">
        <v>13.2563</v>
      </c>
      <c r="J2090">
        <v>17.28380012512207</v>
      </c>
      <c r="K2090">
        <v>23.496200000000002</v>
      </c>
      <c r="L2090">
        <v>27.230899999999998</v>
      </c>
      <c r="M2090">
        <v>30.252099999999999</v>
      </c>
      <c r="N2090">
        <v>19.588609999999999</v>
      </c>
    </row>
    <row r="2091" spans="1:14" x14ac:dyDescent="0.35">
      <c r="A2091" s="3">
        <v>6023</v>
      </c>
      <c r="B2091">
        <v>29.829000000000001</v>
      </c>
      <c r="C2091">
        <v>26.672899999999998</v>
      </c>
      <c r="D2091">
        <v>21.277899999999999</v>
      </c>
      <c r="E2091">
        <v>15.342700004577637</v>
      </c>
      <c r="F2091">
        <v>11.0657</v>
      </c>
      <c r="G2091">
        <v>9.1659900000000007</v>
      </c>
      <c r="H2091">
        <v>10.1898</v>
      </c>
      <c r="I2091">
        <v>13.2563</v>
      </c>
      <c r="J2091">
        <v>17.28380012512207</v>
      </c>
      <c r="K2091">
        <v>23.496200000000002</v>
      </c>
      <c r="L2091">
        <v>27.230899999999998</v>
      </c>
      <c r="M2091">
        <v>30.252099999999999</v>
      </c>
      <c r="N2091">
        <v>19.588609999999999</v>
      </c>
    </row>
    <row r="2092" spans="1:14" x14ac:dyDescent="0.35">
      <c r="A2092" s="3">
        <v>6024</v>
      </c>
      <c r="B2092">
        <v>29.829000000000001</v>
      </c>
      <c r="C2092">
        <v>26.672899999999998</v>
      </c>
      <c r="D2092">
        <v>21.277899999999999</v>
      </c>
      <c r="E2092">
        <v>15.342700004577637</v>
      </c>
      <c r="F2092">
        <v>11.0657</v>
      </c>
      <c r="G2092">
        <v>9.1659900000000007</v>
      </c>
      <c r="H2092">
        <v>10.1898</v>
      </c>
      <c r="I2092">
        <v>13.2563</v>
      </c>
      <c r="J2092">
        <v>17.28380012512207</v>
      </c>
      <c r="K2092">
        <v>23.496200000000002</v>
      </c>
      <c r="L2092">
        <v>27.230899999999998</v>
      </c>
      <c r="M2092">
        <v>30.252099999999999</v>
      </c>
      <c r="N2092">
        <v>19.588609999999999</v>
      </c>
    </row>
    <row r="2093" spans="1:14" x14ac:dyDescent="0.35">
      <c r="A2093" s="3">
        <v>6025</v>
      </c>
      <c r="B2093">
        <v>29.8109</v>
      </c>
      <c r="C2093">
        <v>26.755099999999999</v>
      </c>
      <c r="D2093">
        <v>21.285599999999999</v>
      </c>
      <c r="E2093">
        <v>15.308899879455566</v>
      </c>
      <c r="F2093">
        <v>10.978</v>
      </c>
      <c r="G2093">
        <v>9.2329899999999991</v>
      </c>
      <c r="H2093">
        <v>10.257099999999999</v>
      </c>
      <c r="I2093">
        <v>13.431699999999999</v>
      </c>
      <c r="J2093">
        <v>17.441699981689453</v>
      </c>
      <c r="K2093">
        <v>23.6892</v>
      </c>
      <c r="L2093">
        <v>27.375499999999999</v>
      </c>
      <c r="M2093">
        <v>30.151700000000002</v>
      </c>
      <c r="N2093">
        <v>19.6432</v>
      </c>
    </row>
    <row r="2094" spans="1:14" x14ac:dyDescent="0.35">
      <c r="A2094" s="3">
        <v>6026</v>
      </c>
      <c r="B2094">
        <v>29.789400000000001</v>
      </c>
      <c r="C2094">
        <v>26.546800000000001</v>
      </c>
      <c r="D2094">
        <v>21.208400000000001</v>
      </c>
      <c r="E2094">
        <v>15.437199592590332</v>
      </c>
      <c r="F2094">
        <v>11.0824</v>
      </c>
      <c r="G2094">
        <v>9.2470400000000001</v>
      </c>
      <c r="H2094">
        <v>10.166600000000001</v>
      </c>
      <c r="I2094">
        <v>13.2646</v>
      </c>
      <c r="J2094">
        <v>17.278200149536133</v>
      </c>
      <c r="K2094">
        <v>23.441099999999999</v>
      </c>
      <c r="L2094">
        <v>27.2347</v>
      </c>
      <c r="M2094">
        <v>30.219100000000001</v>
      </c>
      <c r="N2094">
        <v>19.5763</v>
      </c>
    </row>
    <row r="2095" spans="1:14" x14ac:dyDescent="0.35">
      <c r="A2095" s="3">
        <v>6027</v>
      </c>
      <c r="B2095">
        <v>29.8538</v>
      </c>
      <c r="C2095">
        <v>26.805199999999999</v>
      </c>
      <c r="D2095">
        <v>21.362300000000001</v>
      </c>
      <c r="E2095">
        <v>15.416600227355957</v>
      </c>
      <c r="F2095">
        <v>10.981</v>
      </c>
      <c r="G2095">
        <v>9.2127499999999998</v>
      </c>
      <c r="H2095">
        <v>10.2188</v>
      </c>
      <c r="I2095">
        <v>13.3977</v>
      </c>
      <c r="J2095">
        <v>17.467100143432617</v>
      </c>
      <c r="K2095">
        <v>23.654699999999998</v>
      </c>
      <c r="L2095">
        <v>27.338000000000001</v>
      </c>
      <c r="M2095">
        <v>30.127099999999999</v>
      </c>
      <c r="N2095">
        <v>19.652920000000002</v>
      </c>
    </row>
    <row r="2096" spans="1:14" x14ac:dyDescent="0.35">
      <c r="A2096" s="3">
        <v>6028</v>
      </c>
      <c r="B2096">
        <v>29.8538</v>
      </c>
      <c r="C2096">
        <v>26.805199999999999</v>
      </c>
      <c r="D2096">
        <v>21.362300000000001</v>
      </c>
      <c r="E2096">
        <v>15.416600227355957</v>
      </c>
      <c r="F2096">
        <v>10.981</v>
      </c>
      <c r="G2096">
        <v>9.2127499999999998</v>
      </c>
      <c r="H2096">
        <v>10.2188</v>
      </c>
      <c r="I2096">
        <v>13.3977</v>
      </c>
      <c r="J2096">
        <v>17.467100143432617</v>
      </c>
      <c r="K2096">
        <v>23.654699999999998</v>
      </c>
      <c r="L2096">
        <v>27.338000000000001</v>
      </c>
      <c r="M2096">
        <v>30.127099999999999</v>
      </c>
      <c r="N2096">
        <v>19.652920000000002</v>
      </c>
    </row>
    <row r="2097" spans="1:14" x14ac:dyDescent="0.35">
      <c r="A2097" s="3">
        <v>6029</v>
      </c>
      <c r="B2097">
        <v>29.700700000000001</v>
      </c>
      <c r="C2097">
        <v>26.617599999999999</v>
      </c>
      <c r="D2097">
        <v>21.393799999999999</v>
      </c>
      <c r="E2097">
        <v>15.139200210571289</v>
      </c>
      <c r="F2097">
        <v>10.828099999999999</v>
      </c>
      <c r="G2097">
        <v>9.0641499999999997</v>
      </c>
      <c r="H2097">
        <v>10.1029</v>
      </c>
      <c r="I2097">
        <v>13.41</v>
      </c>
      <c r="J2097">
        <v>17.372299194335938</v>
      </c>
      <c r="K2097">
        <v>23.625</v>
      </c>
      <c r="L2097">
        <v>27.4512</v>
      </c>
      <c r="M2097">
        <v>30.183199999999999</v>
      </c>
      <c r="N2097">
        <v>19.574010000000001</v>
      </c>
    </row>
    <row r="2098" spans="1:14" x14ac:dyDescent="0.35">
      <c r="A2098" s="3">
        <v>6030</v>
      </c>
      <c r="B2098">
        <v>29.672899999999998</v>
      </c>
      <c r="C2098">
        <v>26.740600000000001</v>
      </c>
      <c r="D2098">
        <v>21.418199999999999</v>
      </c>
      <c r="E2098">
        <v>15.306099891662598</v>
      </c>
      <c r="F2098">
        <v>10.815</v>
      </c>
      <c r="G2098">
        <v>9.1969499999999993</v>
      </c>
      <c r="H2098">
        <v>10.222099999999999</v>
      </c>
      <c r="I2098">
        <v>13.453200000000001</v>
      </c>
      <c r="J2098">
        <v>17.427499771118164</v>
      </c>
      <c r="K2098">
        <v>23.764399999999998</v>
      </c>
      <c r="L2098">
        <v>27.325299999999999</v>
      </c>
      <c r="M2098">
        <v>30.043399999999998</v>
      </c>
      <c r="N2098">
        <v>19.615469999999998</v>
      </c>
    </row>
    <row r="2099" spans="1:14" x14ac:dyDescent="0.35">
      <c r="A2099" s="3">
        <v>6031</v>
      </c>
      <c r="B2099">
        <v>29.727900000000002</v>
      </c>
      <c r="C2099">
        <v>26.421800000000001</v>
      </c>
      <c r="D2099">
        <v>21.284199999999998</v>
      </c>
      <c r="E2099">
        <v>15.506500244140625</v>
      </c>
      <c r="F2099">
        <v>10.967000000000001</v>
      </c>
      <c r="G2099">
        <v>9.26389</v>
      </c>
      <c r="H2099">
        <v>10.189500000000001</v>
      </c>
      <c r="I2099">
        <v>13.2662</v>
      </c>
      <c r="J2099">
        <v>17.296499252319336</v>
      </c>
      <c r="K2099">
        <v>23.5044</v>
      </c>
      <c r="L2099">
        <v>27.113099999999999</v>
      </c>
      <c r="M2099">
        <v>30.082999999999998</v>
      </c>
      <c r="N2099">
        <v>19.552</v>
      </c>
    </row>
    <row r="2100" spans="1:14" x14ac:dyDescent="0.35">
      <c r="A2100" s="3">
        <v>6032</v>
      </c>
      <c r="B2100">
        <v>29.727900000000002</v>
      </c>
      <c r="C2100">
        <v>26.421800000000001</v>
      </c>
      <c r="D2100">
        <v>21.284199999999998</v>
      </c>
      <c r="E2100">
        <v>15.506500244140625</v>
      </c>
      <c r="F2100">
        <v>10.967000000000001</v>
      </c>
      <c r="G2100">
        <v>9.26389</v>
      </c>
      <c r="H2100">
        <v>10.189500000000001</v>
      </c>
      <c r="I2100">
        <v>13.2662</v>
      </c>
      <c r="J2100">
        <v>17.296499252319336</v>
      </c>
      <c r="K2100">
        <v>23.5044</v>
      </c>
      <c r="L2100">
        <v>27.113099999999999</v>
      </c>
      <c r="M2100">
        <v>30.082999999999998</v>
      </c>
      <c r="N2100">
        <v>19.552</v>
      </c>
    </row>
    <row r="2101" spans="1:14" x14ac:dyDescent="0.35">
      <c r="A2101" s="3">
        <v>6033</v>
      </c>
      <c r="B2101">
        <v>29.671099999999999</v>
      </c>
      <c r="C2101">
        <v>26.504100000000001</v>
      </c>
      <c r="D2101">
        <v>21.432200000000002</v>
      </c>
      <c r="E2101">
        <v>15.494600296020508</v>
      </c>
      <c r="F2101">
        <v>10.9038</v>
      </c>
      <c r="G2101">
        <v>9.3133499999999998</v>
      </c>
      <c r="H2101">
        <v>10.204499999999999</v>
      </c>
      <c r="I2101">
        <v>13.3146</v>
      </c>
      <c r="J2101">
        <v>17.459199905395508</v>
      </c>
      <c r="K2101">
        <v>23.575199999999999</v>
      </c>
      <c r="L2101">
        <v>27.236599999999999</v>
      </c>
      <c r="M2101">
        <v>30.182200000000002</v>
      </c>
      <c r="N2101">
        <v>19.607620000000001</v>
      </c>
    </row>
    <row r="2102" spans="1:14" x14ac:dyDescent="0.35">
      <c r="A2102" s="3">
        <v>6035</v>
      </c>
      <c r="B2102">
        <v>29.650500000000001</v>
      </c>
      <c r="C2102">
        <v>26.653600000000001</v>
      </c>
      <c r="D2102">
        <v>21.6006</v>
      </c>
      <c r="E2102">
        <v>15.434700012207031</v>
      </c>
      <c r="F2102">
        <v>10.920199999999999</v>
      </c>
      <c r="G2102">
        <v>9.2714099999999995</v>
      </c>
      <c r="H2102">
        <v>10.253500000000001</v>
      </c>
      <c r="I2102">
        <v>13.3888</v>
      </c>
      <c r="J2102">
        <v>17.571399688720703</v>
      </c>
      <c r="K2102">
        <v>23.7072</v>
      </c>
      <c r="L2102">
        <v>27.237400000000001</v>
      </c>
      <c r="M2102">
        <v>30.097899999999999</v>
      </c>
      <c r="N2102">
        <v>19.64893</v>
      </c>
    </row>
    <row r="2103" spans="1:14" x14ac:dyDescent="0.35">
      <c r="A2103" s="3">
        <v>6036</v>
      </c>
      <c r="B2103">
        <v>29.683499999999999</v>
      </c>
      <c r="C2103">
        <v>26.717400000000001</v>
      </c>
      <c r="D2103">
        <v>21.3887</v>
      </c>
      <c r="E2103">
        <v>15.415499687194824</v>
      </c>
      <c r="F2103">
        <v>10.9308</v>
      </c>
      <c r="G2103">
        <v>9.2655899999999995</v>
      </c>
      <c r="H2103">
        <v>10.229100000000001</v>
      </c>
      <c r="I2103">
        <v>13.326000000000001</v>
      </c>
      <c r="J2103">
        <v>17.497200012207031</v>
      </c>
      <c r="K2103">
        <v>23.704999999999998</v>
      </c>
      <c r="L2103">
        <v>27.223299999999998</v>
      </c>
      <c r="M2103">
        <v>30.088799999999999</v>
      </c>
      <c r="N2103">
        <v>19.62257</v>
      </c>
    </row>
    <row r="2104" spans="1:14" x14ac:dyDescent="0.35">
      <c r="A2104" s="3">
        <v>6037</v>
      </c>
      <c r="B2104">
        <v>29.678100000000001</v>
      </c>
      <c r="C2104">
        <v>26.304099999999998</v>
      </c>
      <c r="D2104">
        <v>21.427399999999999</v>
      </c>
      <c r="E2104">
        <v>15.456600189208984</v>
      </c>
      <c r="F2104">
        <v>11.031700000000001</v>
      </c>
      <c r="G2104">
        <v>9.3230500000000003</v>
      </c>
      <c r="H2104">
        <v>10.1509</v>
      </c>
      <c r="I2104">
        <v>13.2416</v>
      </c>
      <c r="J2104">
        <v>17.233600616455078</v>
      </c>
      <c r="K2104">
        <v>23.248999999999999</v>
      </c>
      <c r="L2104">
        <v>27.0578</v>
      </c>
      <c r="M2104">
        <v>30.024899999999999</v>
      </c>
      <c r="N2104">
        <v>19.514900000000001</v>
      </c>
    </row>
    <row r="2105" spans="1:14" x14ac:dyDescent="0.35">
      <c r="A2105" s="3">
        <v>6041</v>
      </c>
      <c r="B2105">
        <v>29.555399999999999</v>
      </c>
      <c r="C2105">
        <v>26.638300000000001</v>
      </c>
      <c r="D2105">
        <v>21.6816</v>
      </c>
      <c r="E2105">
        <v>15.537300109863281</v>
      </c>
      <c r="F2105">
        <v>11.084099999999999</v>
      </c>
      <c r="G2105">
        <v>9.4196399999999993</v>
      </c>
      <c r="H2105">
        <v>10.4222</v>
      </c>
      <c r="I2105">
        <v>13.494199999999999</v>
      </c>
      <c r="J2105">
        <v>17.66710090637207</v>
      </c>
      <c r="K2105">
        <v>23.911000000000001</v>
      </c>
      <c r="L2105">
        <v>27.382999999999999</v>
      </c>
      <c r="M2105">
        <v>29.952200000000001</v>
      </c>
      <c r="N2105">
        <v>19.728840000000002</v>
      </c>
    </row>
    <row r="2106" spans="1:14" x14ac:dyDescent="0.35">
      <c r="A2106" s="3">
        <v>6042</v>
      </c>
      <c r="B2106">
        <v>29.591899999999999</v>
      </c>
      <c r="C2106">
        <v>26.631499999999999</v>
      </c>
      <c r="D2106">
        <v>21.6557</v>
      </c>
      <c r="E2106">
        <v>15.489399909973145</v>
      </c>
      <c r="F2106">
        <v>11.036099999999999</v>
      </c>
      <c r="G2106">
        <v>9.4738600000000002</v>
      </c>
      <c r="H2106">
        <v>10.400499999999999</v>
      </c>
      <c r="I2106">
        <v>13.484999999999999</v>
      </c>
      <c r="J2106">
        <v>17.75629997253418</v>
      </c>
      <c r="K2106">
        <v>23.924199999999999</v>
      </c>
      <c r="L2106">
        <v>27.439399999999999</v>
      </c>
      <c r="M2106">
        <v>29.950299999999999</v>
      </c>
      <c r="N2106">
        <v>19.736180000000001</v>
      </c>
    </row>
    <row r="2107" spans="1:14" x14ac:dyDescent="0.35">
      <c r="A2107" s="3">
        <v>6043</v>
      </c>
      <c r="B2107">
        <v>29.623699999999999</v>
      </c>
      <c r="C2107">
        <v>26.6937</v>
      </c>
      <c r="D2107">
        <v>21.653400000000001</v>
      </c>
      <c r="E2107">
        <v>15.570599555969238</v>
      </c>
      <c r="F2107">
        <v>11.196400000000001</v>
      </c>
      <c r="G2107">
        <v>9.5474300000000003</v>
      </c>
      <c r="H2107">
        <v>10.5609</v>
      </c>
      <c r="I2107">
        <v>13.6374</v>
      </c>
      <c r="J2107">
        <v>17.74169921875</v>
      </c>
      <c r="K2107">
        <v>24.041499999999999</v>
      </c>
      <c r="L2107">
        <v>27.322199999999999</v>
      </c>
      <c r="M2107">
        <v>29.9801</v>
      </c>
      <c r="N2107">
        <v>19.797419999999999</v>
      </c>
    </row>
    <row r="2108" spans="1:14" x14ac:dyDescent="0.35">
      <c r="A2108" s="3">
        <v>6044</v>
      </c>
      <c r="B2108">
        <v>29.641200000000001</v>
      </c>
      <c r="C2108">
        <v>26.455500000000001</v>
      </c>
      <c r="D2108">
        <v>21.652799999999999</v>
      </c>
      <c r="E2108">
        <v>15.935799598693848</v>
      </c>
      <c r="F2108">
        <v>11.5602</v>
      </c>
      <c r="G2108">
        <v>9.8217400000000001</v>
      </c>
      <c r="H2108">
        <v>10.6363</v>
      </c>
      <c r="I2108">
        <v>13.5337</v>
      </c>
      <c r="J2108">
        <v>17.472600936889648</v>
      </c>
      <c r="K2108">
        <v>23.959399999999999</v>
      </c>
      <c r="L2108">
        <v>27.316299999999998</v>
      </c>
      <c r="M2108">
        <v>30.005400000000002</v>
      </c>
      <c r="N2108">
        <v>19.83258</v>
      </c>
    </row>
    <row r="2109" spans="1:14" x14ac:dyDescent="0.35">
      <c r="A2109" s="3">
        <v>6050</v>
      </c>
      <c r="B2109">
        <v>29.921199999999999</v>
      </c>
      <c r="C2109">
        <v>26.730499999999999</v>
      </c>
      <c r="D2109">
        <v>21.286899999999999</v>
      </c>
      <c r="E2109">
        <v>15.283200263977051</v>
      </c>
      <c r="F2109">
        <v>11.061</v>
      </c>
      <c r="G2109">
        <v>9.1294400000000007</v>
      </c>
      <c r="H2109">
        <v>10.1135</v>
      </c>
      <c r="I2109">
        <v>13.198399999999999</v>
      </c>
      <c r="J2109">
        <v>16.924900054931641</v>
      </c>
      <c r="K2109">
        <v>23.230899999999998</v>
      </c>
      <c r="L2109">
        <v>27.0778</v>
      </c>
      <c r="M2109">
        <v>30.197199999999999</v>
      </c>
      <c r="N2109">
        <v>19.512910000000002</v>
      </c>
    </row>
    <row r="2110" spans="1:14" x14ac:dyDescent="0.35">
      <c r="A2110" s="3">
        <v>6051</v>
      </c>
      <c r="B2110">
        <v>29.905899999999999</v>
      </c>
      <c r="C2110">
        <v>26.7943</v>
      </c>
      <c r="D2110">
        <v>21.454599999999999</v>
      </c>
      <c r="E2110">
        <v>15.261199951171875</v>
      </c>
      <c r="F2110">
        <v>10.996600000000001</v>
      </c>
      <c r="G2110">
        <v>9.0091599999999996</v>
      </c>
      <c r="H2110">
        <v>9.99465</v>
      </c>
      <c r="I2110">
        <v>13.1884</v>
      </c>
      <c r="J2110">
        <v>16.902000427246094</v>
      </c>
      <c r="K2110">
        <v>23.068200000000001</v>
      </c>
      <c r="L2110">
        <v>27.033799999999999</v>
      </c>
      <c r="M2110">
        <v>30.1873</v>
      </c>
      <c r="N2110">
        <v>19.48301</v>
      </c>
    </row>
    <row r="2111" spans="1:14" x14ac:dyDescent="0.35">
      <c r="A2111" s="3">
        <v>6052</v>
      </c>
      <c r="B2111">
        <v>29.8034</v>
      </c>
      <c r="C2111">
        <v>26.6569</v>
      </c>
      <c r="D2111">
        <v>21.2866</v>
      </c>
      <c r="E2111">
        <v>15.372099876403809</v>
      </c>
      <c r="F2111">
        <v>11.082599999999999</v>
      </c>
      <c r="G2111">
        <v>9.1001600000000007</v>
      </c>
      <c r="H2111">
        <v>10.0891</v>
      </c>
      <c r="I2111">
        <v>13.139200000000001</v>
      </c>
      <c r="J2111">
        <v>16.793300628662109</v>
      </c>
      <c r="K2111">
        <v>23.0596</v>
      </c>
      <c r="L2111">
        <v>26.947099999999999</v>
      </c>
      <c r="M2111">
        <v>30.1204</v>
      </c>
      <c r="N2111">
        <v>19.4542</v>
      </c>
    </row>
    <row r="2112" spans="1:14" x14ac:dyDescent="0.35">
      <c r="A2112" s="3">
        <v>6053</v>
      </c>
      <c r="B2112">
        <v>29.8034</v>
      </c>
      <c r="C2112">
        <v>26.6569</v>
      </c>
      <c r="D2112">
        <v>21.2866</v>
      </c>
      <c r="E2112">
        <v>15.372099876403809</v>
      </c>
      <c r="F2112">
        <v>11.082599999999999</v>
      </c>
      <c r="G2112">
        <v>9.1001600000000007</v>
      </c>
      <c r="H2112">
        <v>10.0891</v>
      </c>
      <c r="I2112">
        <v>13.139200000000001</v>
      </c>
      <c r="J2112">
        <v>16.793300628662109</v>
      </c>
      <c r="K2112">
        <v>23.0596</v>
      </c>
      <c r="L2112">
        <v>26.947099999999999</v>
      </c>
      <c r="M2112">
        <v>30.1204</v>
      </c>
      <c r="N2112">
        <v>19.4542</v>
      </c>
    </row>
    <row r="2113" spans="1:14" x14ac:dyDescent="0.35">
      <c r="A2113" s="3">
        <v>6054</v>
      </c>
      <c r="B2113">
        <v>29.787600000000001</v>
      </c>
      <c r="C2113">
        <v>26.671500000000002</v>
      </c>
      <c r="D2113">
        <v>21.394200000000001</v>
      </c>
      <c r="E2113">
        <v>15.340399742126465</v>
      </c>
      <c r="F2113">
        <v>11.0222</v>
      </c>
      <c r="G2113">
        <v>8.9626199999999994</v>
      </c>
      <c r="H2113">
        <v>9.9553100000000008</v>
      </c>
      <c r="I2113">
        <v>13.0693</v>
      </c>
      <c r="J2113">
        <v>16.678400039672852</v>
      </c>
      <c r="K2113">
        <v>23.011199999999999</v>
      </c>
      <c r="L2113">
        <v>26.8916</v>
      </c>
      <c r="M2113">
        <v>30.113499999999998</v>
      </c>
      <c r="N2113">
        <v>19.408149999999999</v>
      </c>
    </row>
    <row r="2114" spans="1:14" x14ac:dyDescent="0.35">
      <c r="A2114" s="3">
        <v>6055</v>
      </c>
      <c r="B2114">
        <v>29.744</v>
      </c>
      <c r="C2114">
        <v>26.529800000000002</v>
      </c>
      <c r="D2114">
        <v>21.364100000000001</v>
      </c>
      <c r="E2114">
        <v>15.339099884033203</v>
      </c>
      <c r="F2114">
        <v>10.9255</v>
      </c>
      <c r="G2114">
        <v>8.9311900000000009</v>
      </c>
      <c r="H2114">
        <v>9.8218099999999993</v>
      </c>
      <c r="I2114">
        <v>12.8611</v>
      </c>
      <c r="J2114">
        <v>16.658199310302734</v>
      </c>
      <c r="K2114">
        <v>22.937000000000001</v>
      </c>
      <c r="L2114">
        <v>26.684899999999999</v>
      </c>
      <c r="M2114">
        <v>29.995000000000001</v>
      </c>
      <c r="N2114">
        <v>19.31598</v>
      </c>
    </row>
    <row r="2115" spans="1:14" x14ac:dyDescent="0.35">
      <c r="A2115" s="3">
        <v>6056</v>
      </c>
      <c r="B2115">
        <v>29.650300000000001</v>
      </c>
      <c r="C2115">
        <v>26.378399999999999</v>
      </c>
      <c r="D2115">
        <v>21.3492</v>
      </c>
      <c r="E2115">
        <v>15.34850025177002</v>
      </c>
      <c r="F2115">
        <v>10.810600000000001</v>
      </c>
      <c r="G2115">
        <v>8.9162400000000002</v>
      </c>
      <c r="H2115">
        <v>9.7970100000000002</v>
      </c>
      <c r="I2115">
        <v>12.713699999999999</v>
      </c>
      <c r="J2115">
        <v>16.442100524902344</v>
      </c>
      <c r="K2115">
        <v>22.856200000000001</v>
      </c>
      <c r="L2115">
        <v>26.5623</v>
      </c>
      <c r="M2115">
        <v>29.8706</v>
      </c>
      <c r="N2115">
        <v>19.224599999999999</v>
      </c>
    </row>
    <row r="2116" spans="1:14" x14ac:dyDescent="0.35">
      <c r="A2116" s="3">
        <v>6057</v>
      </c>
      <c r="B2116">
        <v>29.671600000000002</v>
      </c>
      <c r="C2116">
        <v>26.524699999999999</v>
      </c>
      <c r="D2116">
        <v>21.358599999999999</v>
      </c>
      <c r="E2116">
        <v>15.240099906921387</v>
      </c>
      <c r="F2116">
        <v>10.8146</v>
      </c>
      <c r="G2116">
        <v>8.80593</v>
      </c>
      <c r="H2116">
        <v>9.8170800000000007</v>
      </c>
      <c r="I2116">
        <v>12.835699999999999</v>
      </c>
      <c r="J2116">
        <v>16.493600845336914</v>
      </c>
      <c r="K2116">
        <v>22.771899999999999</v>
      </c>
      <c r="L2116">
        <v>26.611799999999999</v>
      </c>
      <c r="M2116">
        <v>29.7819</v>
      </c>
      <c r="N2116">
        <v>19.22729</v>
      </c>
    </row>
    <row r="2117" spans="1:14" x14ac:dyDescent="0.35">
      <c r="A2117" s="3">
        <v>6058</v>
      </c>
      <c r="B2117">
        <v>29.671600000000002</v>
      </c>
      <c r="C2117">
        <v>26.524699999999999</v>
      </c>
      <c r="D2117">
        <v>21.358599999999999</v>
      </c>
      <c r="E2117">
        <v>15.240099906921387</v>
      </c>
      <c r="F2117">
        <v>10.8146</v>
      </c>
      <c r="G2117">
        <v>8.80593</v>
      </c>
      <c r="H2117">
        <v>9.8170800000000007</v>
      </c>
      <c r="I2117">
        <v>12.835699999999999</v>
      </c>
      <c r="J2117">
        <v>16.493600845336914</v>
      </c>
      <c r="K2117">
        <v>22.771899999999999</v>
      </c>
      <c r="L2117">
        <v>26.611799999999999</v>
      </c>
      <c r="M2117">
        <v>29.7819</v>
      </c>
      <c r="N2117">
        <v>19.22729</v>
      </c>
    </row>
    <row r="2118" spans="1:14" x14ac:dyDescent="0.35">
      <c r="A2118" s="3">
        <v>6059</v>
      </c>
      <c r="B2118">
        <v>29.921199999999999</v>
      </c>
      <c r="C2118">
        <v>26.730499999999999</v>
      </c>
      <c r="D2118">
        <v>21.286899999999999</v>
      </c>
      <c r="E2118">
        <v>15.283200263977051</v>
      </c>
      <c r="F2118">
        <v>11.061</v>
      </c>
      <c r="G2118">
        <v>9.1294400000000007</v>
      </c>
      <c r="H2118">
        <v>10.1135</v>
      </c>
      <c r="I2118">
        <v>13.198399999999999</v>
      </c>
      <c r="J2118">
        <v>16.924900054931641</v>
      </c>
      <c r="K2118">
        <v>23.230899999999998</v>
      </c>
      <c r="L2118">
        <v>27.0778</v>
      </c>
      <c r="M2118">
        <v>30.197199999999999</v>
      </c>
      <c r="N2118">
        <v>19.512910000000002</v>
      </c>
    </row>
    <row r="2119" spans="1:14" x14ac:dyDescent="0.35">
      <c r="A2119" s="3">
        <v>6060</v>
      </c>
      <c r="B2119">
        <v>29.921199999999999</v>
      </c>
      <c r="C2119">
        <v>26.730499999999999</v>
      </c>
      <c r="D2119">
        <v>21.286899999999999</v>
      </c>
      <c r="E2119">
        <v>15.283200263977051</v>
      </c>
      <c r="F2119">
        <v>11.061</v>
      </c>
      <c r="G2119">
        <v>9.1294400000000007</v>
      </c>
      <c r="H2119">
        <v>10.1135</v>
      </c>
      <c r="I2119">
        <v>13.198399999999999</v>
      </c>
      <c r="J2119">
        <v>16.924900054931641</v>
      </c>
      <c r="K2119">
        <v>23.230899999999998</v>
      </c>
      <c r="L2119">
        <v>27.0778</v>
      </c>
      <c r="M2119">
        <v>30.197199999999999</v>
      </c>
      <c r="N2119">
        <v>19.512910000000002</v>
      </c>
    </row>
    <row r="2120" spans="1:14" x14ac:dyDescent="0.35">
      <c r="A2120" s="3">
        <v>6061</v>
      </c>
      <c r="B2120">
        <v>29.709</v>
      </c>
      <c r="C2120">
        <v>26.4331</v>
      </c>
      <c r="D2120">
        <v>21.150600000000001</v>
      </c>
      <c r="E2120">
        <v>15.392600059509277</v>
      </c>
      <c r="F2120">
        <v>11.063000000000001</v>
      </c>
      <c r="G2120">
        <v>9.1785200000000007</v>
      </c>
      <c r="H2120">
        <v>10.114100000000001</v>
      </c>
      <c r="I2120">
        <v>13.1279</v>
      </c>
      <c r="J2120">
        <v>16.970100402832031</v>
      </c>
      <c r="K2120">
        <v>23.1511</v>
      </c>
      <c r="L2120">
        <v>26.992799999999999</v>
      </c>
      <c r="M2120">
        <v>30.114999999999998</v>
      </c>
      <c r="N2120">
        <v>19.449819999999999</v>
      </c>
    </row>
    <row r="2121" spans="1:14" x14ac:dyDescent="0.35">
      <c r="A2121" s="3">
        <v>6062</v>
      </c>
      <c r="B2121">
        <v>29.8034</v>
      </c>
      <c r="C2121">
        <v>26.6569</v>
      </c>
      <c r="D2121">
        <v>21.2866</v>
      </c>
      <c r="E2121">
        <v>15.372099876403809</v>
      </c>
      <c r="F2121">
        <v>11.082599999999999</v>
      </c>
      <c r="G2121">
        <v>9.1001600000000007</v>
      </c>
      <c r="H2121">
        <v>10.0891</v>
      </c>
      <c r="I2121">
        <v>13.139200000000001</v>
      </c>
      <c r="J2121">
        <v>16.793300628662109</v>
      </c>
      <c r="K2121">
        <v>23.0596</v>
      </c>
      <c r="L2121">
        <v>26.947099999999999</v>
      </c>
      <c r="M2121">
        <v>30.1204</v>
      </c>
      <c r="N2121">
        <v>19.4542</v>
      </c>
    </row>
    <row r="2122" spans="1:14" x14ac:dyDescent="0.35">
      <c r="A2122" s="3">
        <v>6063</v>
      </c>
      <c r="B2122">
        <v>29.782800000000002</v>
      </c>
      <c r="C2122">
        <v>26.512899999999998</v>
      </c>
      <c r="D2122">
        <v>21.257200000000001</v>
      </c>
      <c r="E2122">
        <v>15.371500015258789</v>
      </c>
      <c r="F2122">
        <v>11.033899999999999</v>
      </c>
      <c r="G2122">
        <v>9.0236000000000001</v>
      </c>
      <c r="H2122">
        <v>10.036</v>
      </c>
      <c r="I2122">
        <v>13.0101</v>
      </c>
      <c r="J2122">
        <v>16.721599578857422</v>
      </c>
      <c r="K2122">
        <v>23.036999999999999</v>
      </c>
      <c r="L2122">
        <v>26.928899999999999</v>
      </c>
      <c r="M2122">
        <v>30.111599999999999</v>
      </c>
      <c r="N2122">
        <v>19.402259999999998</v>
      </c>
    </row>
    <row r="2123" spans="1:14" x14ac:dyDescent="0.35">
      <c r="A2123" s="3">
        <v>6064</v>
      </c>
      <c r="B2123">
        <v>29.709</v>
      </c>
      <c r="C2123">
        <v>26.4331</v>
      </c>
      <c r="D2123">
        <v>21.150600000000001</v>
      </c>
      <c r="E2123">
        <v>15.392600059509277</v>
      </c>
      <c r="F2123">
        <v>11.063000000000001</v>
      </c>
      <c r="G2123">
        <v>9.1785200000000007</v>
      </c>
      <c r="H2123">
        <v>10.114100000000001</v>
      </c>
      <c r="I2123">
        <v>13.1279</v>
      </c>
      <c r="J2123">
        <v>16.970100402832031</v>
      </c>
      <c r="K2123">
        <v>23.1511</v>
      </c>
      <c r="L2123">
        <v>26.992799999999999</v>
      </c>
      <c r="M2123">
        <v>30.114999999999998</v>
      </c>
      <c r="N2123">
        <v>19.449819999999999</v>
      </c>
    </row>
    <row r="2124" spans="1:14" x14ac:dyDescent="0.35">
      <c r="A2124" s="3">
        <v>6065</v>
      </c>
      <c r="B2124">
        <v>29.675899999999999</v>
      </c>
      <c r="C2124">
        <v>26.270900000000001</v>
      </c>
      <c r="D2124">
        <v>21.115400000000001</v>
      </c>
      <c r="E2124">
        <v>15.429800033569336</v>
      </c>
      <c r="F2124">
        <v>11.054</v>
      </c>
      <c r="G2124">
        <v>9.1744500000000002</v>
      </c>
      <c r="H2124">
        <v>10.1509</v>
      </c>
      <c r="I2124">
        <v>13.1549</v>
      </c>
      <c r="J2124">
        <v>17.036399841308594</v>
      </c>
      <c r="K2124">
        <v>23.191400000000002</v>
      </c>
      <c r="L2124">
        <v>27.0288</v>
      </c>
      <c r="M2124">
        <v>30.119</v>
      </c>
      <c r="N2124">
        <v>19.450150000000001</v>
      </c>
    </row>
    <row r="2125" spans="1:14" x14ac:dyDescent="0.35">
      <c r="A2125" s="3">
        <v>6066</v>
      </c>
      <c r="B2125">
        <v>29.689900000000002</v>
      </c>
      <c r="C2125">
        <v>26.2866</v>
      </c>
      <c r="D2125">
        <v>21.139700000000001</v>
      </c>
      <c r="E2125">
        <v>15.446900367736816</v>
      </c>
      <c r="F2125">
        <v>11.0497</v>
      </c>
      <c r="G2125">
        <v>9.1379099999999998</v>
      </c>
      <c r="H2125">
        <v>10.114100000000001</v>
      </c>
      <c r="I2125">
        <v>13.1114</v>
      </c>
      <c r="J2125">
        <v>16.767000198364258</v>
      </c>
      <c r="K2125">
        <v>23.0548</v>
      </c>
      <c r="L2125">
        <v>26.9452</v>
      </c>
      <c r="M2125">
        <v>30.1416</v>
      </c>
      <c r="N2125">
        <v>19.407070000000001</v>
      </c>
    </row>
    <row r="2126" spans="1:14" x14ac:dyDescent="0.35">
      <c r="A2126" s="3">
        <v>6067</v>
      </c>
      <c r="B2126">
        <v>29.6724</v>
      </c>
      <c r="C2126">
        <v>26.157499999999999</v>
      </c>
      <c r="D2126">
        <v>21.205200000000001</v>
      </c>
      <c r="E2126">
        <v>15.435000419616699</v>
      </c>
      <c r="F2126">
        <v>11.025399999999999</v>
      </c>
      <c r="G2126">
        <v>9.1324699999999996</v>
      </c>
      <c r="H2126">
        <v>10.1023</v>
      </c>
      <c r="I2126">
        <v>13.113200000000001</v>
      </c>
      <c r="J2126">
        <v>16.815900802612305</v>
      </c>
      <c r="K2126">
        <v>23.092400000000001</v>
      </c>
      <c r="L2126">
        <v>26.999400000000001</v>
      </c>
      <c r="M2126">
        <v>30.064</v>
      </c>
      <c r="N2126">
        <v>19.401260000000001</v>
      </c>
    </row>
    <row r="2127" spans="1:14" x14ac:dyDescent="0.35">
      <c r="A2127" s="3">
        <v>6068</v>
      </c>
      <c r="B2127">
        <v>29.782800000000002</v>
      </c>
      <c r="C2127">
        <v>26.512899999999998</v>
      </c>
      <c r="D2127">
        <v>21.257200000000001</v>
      </c>
      <c r="E2127">
        <v>15.371500015258789</v>
      </c>
      <c r="F2127">
        <v>11.033899999999999</v>
      </c>
      <c r="G2127">
        <v>9.0236000000000001</v>
      </c>
      <c r="H2127">
        <v>10.036</v>
      </c>
      <c r="I2127">
        <v>13.0101</v>
      </c>
      <c r="J2127">
        <v>16.721599578857422</v>
      </c>
      <c r="K2127">
        <v>23.036999999999999</v>
      </c>
      <c r="L2127">
        <v>26.928899999999999</v>
      </c>
      <c r="M2127">
        <v>30.111599999999999</v>
      </c>
      <c r="N2127">
        <v>19.402259999999998</v>
      </c>
    </row>
    <row r="2128" spans="1:14" x14ac:dyDescent="0.35">
      <c r="A2128" s="3">
        <v>6069</v>
      </c>
      <c r="B2128">
        <v>29.6892</v>
      </c>
      <c r="C2128">
        <v>26.5716</v>
      </c>
      <c r="D2128">
        <v>21.3962</v>
      </c>
      <c r="E2128">
        <v>15.463199615478516</v>
      </c>
      <c r="F2128">
        <v>10.9925</v>
      </c>
      <c r="G2128">
        <v>9.0884999999999998</v>
      </c>
      <c r="H2128">
        <v>9.8890100000000007</v>
      </c>
      <c r="I2128">
        <v>12.9864</v>
      </c>
      <c r="J2128">
        <v>16.902099609375</v>
      </c>
      <c r="K2128">
        <v>23.204000000000001</v>
      </c>
      <c r="L2128">
        <v>26.704499999999999</v>
      </c>
      <c r="M2128">
        <v>29.7578</v>
      </c>
      <c r="N2128">
        <v>19.387080000000001</v>
      </c>
    </row>
    <row r="2129" spans="1:14" x14ac:dyDescent="0.35">
      <c r="A2129" s="3">
        <v>6070</v>
      </c>
      <c r="B2129">
        <v>29.6492</v>
      </c>
      <c r="C2129">
        <v>26.503499999999999</v>
      </c>
      <c r="D2129">
        <v>21.483699999999999</v>
      </c>
      <c r="E2129">
        <v>15.147600173950195</v>
      </c>
      <c r="F2129">
        <v>10.6302</v>
      </c>
      <c r="G2129">
        <v>8.8366399999999992</v>
      </c>
      <c r="H2129">
        <v>9.6019900000000007</v>
      </c>
      <c r="I2129">
        <v>12.689399999999999</v>
      </c>
      <c r="J2129">
        <v>16.505899429321289</v>
      </c>
      <c r="K2129">
        <v>22.655799999999999</v>
      </c>
      <c r="L2129">
        <v>26.572600000000001</v>
      </c>
      <c r="M2129">
        <v>29.769200000000001</v>
      </c>
      <c r="N2129">
        <v>19.170480000000001</v>
      </c>
    </row>
    <row r="2130" spans="1:14" x14ac:dyDescent="0.35">
      <c r="A2130" s="3">
        <v>6071</v>
      </c>
      <c r="B2130">
        <v>29.720199999999998</v>
      </c>
      <c r="C2130">
        <v>26.5169</v>
      </c>
      <c r="D2130">
        <v>21.514700000000001</v>
      </c>
      <c r="E2130">
        <v>15.207200050354004</v>
      </c>
      <c r="F2130">
        <v>10.7286</v>
      </c>
      <c r="G2130">
        <v>8.8814499999999992</v>
      </c>
      <c r="H2130">
        <v>9.7126599999999996</v>
      </c>
      <c r="I2130">
        <v>12.7194</v>
      </c>
      <c r="J2130">
        <v>16.47450065612793</v>
      </c>
      <c r="K2130">
        <v>22.812200000000001</v>
      </c>
      <c r="L2130">
        <v>26.674499999999998</v>
      </c>
      <c r="M2130">
        <v>29.876999999999999</v>
      </c>
      <c r="N2130">
        <v>19.236609999999999</v>
      </c>
    </row>
    <row r="2131" spans="1:14" x14ac:dyDescent="0.35">
      <c r="A2131" s="3">
        <v>6072</v>
      </c>
      <c r="B2131">
        <v>29.659800000000001</v>
      </c>
      <c r="C2131">
        <v>26.582699999999999</v>
      </c>
      <c r="D2131">
        <v>21.540700000000001</v>
      </c>
      <c r="E2131">
        <v>15.16100025177002</v>
      </c>
      <c r="F2131">
        <v>10.7225</v>
      </c>
      <c r="G2131">
        <v>8.9183599999999998</v>
      </c>
      <c r="H2131">
        <v>9.7313600000000005</v>
      </c>
      <c r="I2131">
        <v>12.861700000000001</v>
      </c>
      <c r="J2131">
        <v>16.715000152587891</v>
      </c>
      <c r="K2131">
        <v>22.848700000000001</v>
      </c>
      <c r="L2131">
        <v>26.729099999999999</v>
      </c>
      <c r="M2131">
        <v>29.885400000000001</v>
      </c>
      <c r="N2131">
        <v>19.279689999999999</v>
      </c>
    </row>
    <row r="2132" spans="1:14" x14ac:dyDescent="0.35">
      <c r="A2132" s="3">
        <v>6073</v>
      </c>
      <c r="B2132">
        <v>29.659800000000001</v>
      </c>
      <c r="C2132">
        <v>26.582699999999999</v>
      </c>
      <c r="D2132">
        <v>21.540700000000001</v>
      </c>
      <c r="E2132">
        <v>15.16100025177002</v>
      </c>
      <c r="F2132">
        <v>10.7225</v>
      </c>
      <c r="G2132">
        <v>8.9183599999999998</v>
      </c>
      <c r="H2132">
        <v>9.7313600000000005</v>
      </c>
      <c r="I2132">
        <v>12.861700000000001</v>
      </c>
      <c r="J2132">
        <v>16.715000152587891</v>
      </c>
      <c r="K2132">
        <v>22.848700000000001</v>
      </c>
      <c r="L2132">
        <v>26.729099999999999</v>
      </c>
      <c r="M2132">
        <v>29.885400000000001</v>
      </c>
      <c r="N2132">
        <v>19.279689999999999</v>
      </c>
    </row>
    <row r="2133" spans="1:14" x14ac:dyDescent="0.35">
      <c r="A2133" s="3">
        <v>6074</v>
      </c>
      <c r="B2133">
        <v>29.587499999999999</v>
      </c>
      <c r="C2133">
        <v>26.2179</v>
      </c>
      <c r="D2133">
        <v>21.4025</v>
      </c>
      <c r="E2133">
        <v>14.914999961853027</v>
      </c>
      <c r="F2133">
        <v>10.647600000000001</v>
      </c>
      <c r="G2133">
        <v>8.9539100000000005</v>
      </c>
      <c r="H2133">
        <v>9.8778400000000008</v>
      </c>
      <c r="I2133">
        <v>12.8973</v>
      </c>
      <c r="J2133">
        <v>16.894500732421875</v>
      </c>
      <c r="K2133">
        <v>22.890999999999998</v>
      </c>
      <c r="L2133">
        <v>26.790400000000002</v>
      </c>
      <c r="M2133">
        <v>29.7212</v>
      </c>
      <c r="N2133">
        <v>19.233059999999998</v>
      </c>
    </row>
    <row r="2134" spans="1:14" x14ac:dyDescent="0.35">
      <c r="A2134" s="3">
        <v>6076</v>
      </c>
      <c r="B2134">
        <v>29.626100000000001</v>
      </c>
      <c r="C2134">
        <v>26.334399999999999</v>
      </c>
      <c r="D2134">
        <v>21.4376</v>
      </c>
      <c r="E2134">
        <v>15.15470027923584</v>
      </c>
      <c r="F2134">
        <v>10.636100000000001</v>
      </c>
      <c r="G2134">
        <v>8.7680000000000007</v>
      </c>
      <c r="H2134">
        <v>9.6059599999999996</v>
      </c>
      <c r="I2134">
        <v>12.6364</v>
      </c>
      <c r="J2134">
        <v>16.496700286865234</v>
      </c>
      <c r="K2134">
        <v>22.569600000000001</v>
      </c>
      <c r="L2134">
        <v>26.555599999999998</v>
      </c>
      <c r="M2134">
        <v>29.782800000000002</v>
      </c>
      <c r="N2134">
        <v>19.133659999999999</v>
      </c>
    </row>
    <row r="2135" spans="1:14" x14ac:dyDescent="0.35">
      <c r="A2135" s="3">
        <v>6077</v>
      </c>
      <c r="B2135">
        <v>29.7227</v>
      </c>
      <c r="C2135">
        <v>26.3249</v>
      </c>
      <c r="D2135">
        <v>21.308</v>
      </c>
      <c r="E2135">
        <v>15.432499885559082</v>
      </c>
      <c r="F2135">
        <v>11.0581</v>
      </c>
      <c r="G2135">
        <v>9.1697600000000001</v>
      </c>
      <c r="H2135">
        <v>10.1608</v>
      </c>
      <c r="I2135">
        <v>13.207800000000001</v>
      </c>
      <c r="J2135">
        <v>17.052499771118164</v>
      </c>
      <c r="K2135">
        <v>23.2209</v>
      </c>
      <c r="L2135">
        <v>27.043099999999999</v>
      </c>
      <c r="M2135">
        <v>30.091699999999999</v>
      </c>
      <c r="N2135">
        <v>19.48273</v>
      </c>
    </row>
    <row r="2136" spans="1:14" x14ac:dyDescent="0.35">
      <c r="A2136" s="3">
        <v>6078</v>
      </c>
      <c r="B2136">
        <v>29.784199999999998</v>
      </c>
      <c r="C2136">
        <v>26.404599999999999</v>
      </c>
      <c r="D2136">
        <v>21.425000000000001</v>
      </c>
      <c r="E2136">
        <v>15.47029972076416</v>
      </c>
      <c r="F2136">
        <v>11.172000000000001</v>
      </c>
      <c r="G2136">
        <v>9.23123</v>
      </c>
      <c r="H2136">
        <v>10.167199999999999</v>
      </c>
      <c r="I2136">
        <v>13.2666</v>
      </c>
      <c r="J2136">
        <v>17.039699554443359</v>
      </c>
      <c r="K2136">
        <v>23.200099999999999</v>
      </c>
      <c r="L2136">
        <v>27.070599999999999</v>
      </c>
      <c r="M2136">
        <v>30.103200000000001</v>
      </c>
      <c r="N2136">
        <v>19.527889999999999</v>
      </c>
    </row>
    <row r="2137" spans="1:14" x14ac:dyDescent="0.35">
      <c r="A2137" s="3">
        <v>6079</v>
      </c>
      <c r="B2137">
        <v>29.614599999999999</v>
      </c>
      <c r="C2137">
        <v>26.241599999999998</v>
      </c>
      <c r="D2137">
        <v>21.298200000000001</v>
      </c>
      <c r="E2137">
        <v>15.405400276184082</v>
      </c>
      <c r="F2137">
        <v>11.0936</v>
      </c>
      <c r="G2137">
        <v>9.1375299999999999</v>
      </c>
      <c r="H2137">
        <v>10.1081</v>
      </c>
      <c r="I2137">
        <v>13.152200000000001</v>
      </c>
      <c r="J2137">
        <v>16.87809944152832</v>
      </c>
      <c r="K2137">
        <v>23.108599999999999</v>
      </c>
      <c r="L2137">
        <v>27.006399999999999</v>
      </c>
      <c r="M2137">
        <v>29.9358</v>
      </c>
      <c r="N2137">
        <v>19.415009999999999</v>
      </c>
    </row>
    <row r="2138" spans="1:14" x14ac:dyDescent="0.35">
      <c r="A2138" s="3">
        <v>6081</v>
      </c>
      <c r="B2138">
        <v>29.791599999999999</v>
      </c>
      <c r="C2138">
        <v>26.5442</v>
      </c>
      <c r="D2138">
        <v>21.505500000000001</v>
      </c>
      <c r="E2138">
        <v>15.203100204467773</v>
      </c>
      <c r="F2138">
        <v>10.787599999999999</v>
      </c>
      <c r="G2138">
        <v>9.0506899999999995</v>
      </c>
      <c r="H2138">
        <v>9.8358899999999991</v>
      </c>
      <c r="I2138">
        <v>12.7913</v>
      </c>
      <c r="J2138">
        <v>16.627500534057617</v>
      </c>
      <c r="K2138">
        <v>22.905899999999999</v>
      </c>
      <c r="L2138">
        <v>26.8506</v>
      </c>
      <c r="M2138">
        <v>30.000599999999999</v>
      </c>
      <c r="N2138">
        <v>19.324539999999999</v>
      </c>
    </row>
    <row r="2139" spans="1:14" x14ac:dyDescent="0.35">
      <c r="A2139" s="3">
        <v>6082</v>
      </c>
      <c r="B2139">
        <v>29.781600000000001</v>
      </c>
      <c r="C2139">
        <v>26.541</v>
      </c>
      <c r="D2139">
        <v>21.490600000000001</v>
      </c>
      <c r="E2139">
        <v>15.200499534606934</v>
      </c>
      <c r="F2139">
        <v>10.816700000000001</v>
      </c>
      <c r="G2139">
        <v>9.1010899999999992</v>
      </c>
      <c r="H2139">
        <v>9.8464899999999993</v>
      </c>
      <c r="I2139">
        <v>12.7522</v>
      </c>
      <c r="J2139">
        <v>16.743099212646484</v>
      </c>
      <c r="K2139">
        <v>23.016100000000002</v>
      </c>
      <c r="L2139">
        <v>26.877099999999999</v>
      </c>
      <c r="M2139">
        <v>29.962399999999999</v>
      </c>
      <c r="N2139">
        <v>19.344069999999999</v>
      </c>
    </row>
    <row r="2140" spans="1:14" x14ac:dyDescent="0.35">
      <c r="A2140" s="3">
        <v>6083</v>
      </c>
      <c r="B2140">
        <v>29.5732</v>
      </c>
      <c r="C2140">
        <v>26.1022</v>
      </c>
      <c r="D2140">
        <v>21.313700000000001</v>
      </c>
      <c r="E2140">
        <v>15.401599884033203</v>
      </c>
      <c r="F2140">
        <v>10.9267</v>
      </c>
      <c r="G2140">
        <v>9.2877299999999998</v>
      </c>
      <c r="H2140">
        <v>9.9098000000000006</v>
      </c>
      <c r="I2140">
        <v>12.873900000000001</v>
      </c>
      <c r="J2140">
        <v>16.86199951171875</v>
      </c>
      <c r="K2140">
        <v>23.172699999999999</v>
      </c>
      <c r="L2140">
        <v>27.134599999999999</v>
      </c>
      <c r="M2140">
        <v>29.912299999999998</v>
      </c>
      <c r="N2140">
        <v>19.372540000000001</v>
      </c>
    </row>
    <row r="2141" spans="1:14" x14ac:dyDescent="0.35">
      <c r="A2141" s="3">
        <v>6084</v>
      </c>
      <c r="B2141">
        <v>29.776</v>
      </c>
      <c r="C2141">
        <v>26.456399999999999</v>
      </c>
      <c r="D2141">
        <v>21.561399999999999</v>
      </c>
      <c r="E2141">
        <v>15.519800186157227</v>
      </c>
      <c r="F2141">
        <v>11.0304</v>
      </c>
      <c r="G2141">
        <v>9.1755499999999994</v>
      </c>
      <c r="H2141">
        <v>10.0762</v>
      </c>
      <c r="I2141">
        <v>13.1534</v>
      </c>
      <c r="J2141">
        <v>17.057500839233398</v>
      </c>
      <c r="K2141">
        <v>23.2666</v>
      </c>
      <c r="L2141">
        <v>26.8597</v>
      </c>
      <c r="M2141">
        <v>29.866099999999999</v>
      </c>
      <c r="N2141">
        <v>19.483250000000002</v>
      </c>
    </row>
    <row r="2142" spans="1:14" x14ac:dyDescent="0.35">
      <c r="A2142" s="3">
        <v>6090</v>
      </c>
      <c r="B2142">
        <v>29.689900000000002</v>
      </c>
      <c r="C2142">
        <v>26.2866</v>
      </c>
      <c r="D2142">
        <v>21.139700000000001</v>
      </c>
      <c r="E2142">
        <v>15.446900367736816</v>
      </c>
      <c r="F2142">
        <v>11.0497</v>
      </c>
      <c r="G2142">
        <v>9.1379099999999998</v>
      </c>
      <c r="H2142">
        <v>10.114100000000001</v>
      </c>
      <c r="I2142">
        <v>13.1114</v>
      </c>
      <c r="J2142">
        <v>16.767000198364258</v>
      </c>
      <c r="K2142">
        <v>23.0548</v>
      </c>
      <c r="L2142">
        <v>26.9452</v>
      </c>
      <c r="M2142">
        <v>30.1416</v>
      </c>
      <c r="N2142">
        <v>19.407070000000001</v>
      </c>
    </row>
    <row r="2143" spans="1:14" x14ac:dyDescent="0.35">
      <c r="A2143" s="3">
        <v>6100</v>
      </c>
      <c r="B2143">
        <v>29.905899999999999</v>
      </c>
      <c r="C2143">
        <v>26.7943</v>
      </c>
      <c r="D2143">
        <v>21.454599999999999</v>
      </c>
      <c r="E2143">
        <v>15.261199951171875</v>
      </c>
      <c r="F2143">
        <v>10.996600000000001</v>
      </c>
      <c r="G2143">
        <v>9.0091599999999996</v>
      </c>
      <c r="H2143">
        <v>9.99465</v>
      </c>
      <c r="I2143">
        <v>13.1884</v>
      </c>
      <c r="J2143">
        <v>16.902000427246094</v>
      </c>
      <c r="K2143">
        <v>23.068200000000001</v>
      </c>
      <c r="L2143">
        <v>27.033799999999999</v>
      </c>
      <c r="M2143">
        <v>30.1873</v>
      </c>
      <c r="N2143">
        <v>19.48301</v>
      </c>
    </row>
    <row r="2144" spans="1:14" x14ac:dyDescent="0.35">
      <c r="A2144" s="3">
        <v>6101</v>
      </c>
      <c r="B2144">
        <v>29.976400000000002</v>
      </c>
      <c r="C2144">
        <v>26.806699999999999</v>
      </c>
      <c r="D2144">
        <v>21.398599999999998</v>
      </c>
      <c r="E2144">
        <v>15.278800010681152</v>
      </c>
      <c r="F2144">
        <v>11.0129</v>
      </c>
      <c r="G2144">
        <v>8.9722200000000001</v>
      </c>
      <c r="H2144">
        <v>9.9717400000000005</v>
      </c>
      <c r="I2144">
        <v>13.1288</v>
      </c>
      <c r="J2144">
        <v>16.907100677490234</v>
      </c>
      <c r="K2144">
        <v>23.009699999999999</v>
      </c>
      <c r="L2144">
        <v>26.921800000000001</v>
      </c>
      <c r="M2144">
        <v>30.1554</v>
      </c>
      <c r="N2144">
        <v>19.461680000000001</v>
      </c>
    </row>
    <row r="2145" spans="1:14" x14ac:dyDescent="0.35">
      <c r="A2145" s="3">
        <v>6102</v>
      </c>
      <c r="B2145">
        <v>29.976400000000002</v>
      </c>
      <c r="C2145">
        <v>26.806699999999999</v>
      </c>
      <c r="D2145">
        <v>21.398599999999998</v>
      </c>
      <c r="E2145">
        <v>15.278800010681152</v>
      </c>
      <c r="F2145">
        <v>11.0129</v>
      </c>
      <c r="G2145">
        <v>8.9722200000000001</v>
      </c>
      <c r="H2145">
        <v>9.9717400000000005</v>
      </c>
      <c r="I2145">
        <v>13.1288</v>
      </c>
      <c r="J2145">
        <v>16.907100677490234</v>
      </c>
      <c r="K2145">
        <v>23.009699999999999</v>
      </c>
      <c r="L2145">
        <v>26.921800000000001</v>
      </c>
      <c r="M2145">
        <v>30.1554</v>
      </c>
      <c r="N2145">
        <v>19.461680000000001</v>
      </c>
    </row>
    <row r="2146" spans="1:14" x14ac:dyDescent="0.35">
      <c r="A2146" s="3">
        <v>6103</v>
      </c>
      <c r="B2146">
        <v>29.905899999999999</v>
      </c>
      <c r="C2146">
        <v>26.7943</v>
      </c>
      <c r="D2146">
        <v>21.454599999999999</v>
      </c>
      <c r="E2146">
        <v>15.261199951171875</v>
      </c>
      <c r="F2146">
        <v>10.996600000000001</v>
      </c>
      <c r="G2146">
        <v>9.0091599999999996</v>
      </c>
      <c r="H2146">
        <v>9.99465</v>
      </c>
      <c r="I2146">
        <v>13.1884</v>
      </c>
      <c r="J2146">
        <v>16.902000427246094</v>
      </c>
      <c r="K2146">
        <v>23.068200000000001</v>
      </c>
      <c r="L2146">
        <v>27.033799999999999</v>
      </c>
      <c r="M2146">
        <v>30.1873</v>
      </c>
      <c r="N2146">
        <v>19.48301</v>
      </c>
    </row>
    <row r="2147" spans="1:14" x14ac:dyDescent="0.35">
      <c r="A2147" s="3">
        <v>6104</v>
      </c>
      <c r="B2147">
        <v>29.8628</v>
      </c>
      <c r="C2147">
        <v>26.7531</v>
      </c>
      <c r="D2147">
        <v>21.3825</v>
      </c>
      <c r="E2147">
        <v>15.2677001953125</v>
      </c>
      <c r="F2147">
        <v>10.9556</v>
      </c>
      <c r="G2147">
        <v>8.9113000000000007</v>
      </c>
      <c r="H2147">
        <v>9.9166299999999996</v>
      </c>
      <c r="I2147">
        <v>13.035299999999999</v>
      </c>
      <c r="J2147">
        <v>16.746700286865234</v>
      </c>
      <c r="K2147">
        <v>22.943200000000001</v>
      </c>
      <c r="L2147">
        <v>26.8322</v>
      </c>
      <c r="M2147">
        <v>30.001899999999999</v>
      </c>
      <c r="N2147">
        <v>19.384080000000001</v>
      </c>
    </row>
    <row r="2148" spans="1:14" x14ac:dyDescent="0.35">
      <c r="A2148" s="3">
        <v>6105</v>
      </c>
      <c r="B2148">
        <v>29.8628</v>
      </c>
      <c r="C2148">
        <v>26.7531</v>
      </c>
      <c r="D2148">
        <v>21.3825</v>
      </c>
      <c r="E2148">
        <v>15.2677001953125</v>
      </c>
      <c r="F2148">
        <v>10.9556</v>
      </c>
      <c r="G2148">
        <v>8.9113000000000007</v>
      </c>
      <c r="H2148">
        <v>9.9166299999999996</v>
      </c>
      <c r="I2148">
        <v>13.035299999999999</v>
      </c>
      <c r="J2148">
        <v>16.746700286865234</v>
      </c>
      <c r="K2148">
        <v>22.943200000000001</v>
      </c>
      <c r="L2148">
        <v>26.8322</v>
      </c>
      <c r="M2148">
        <v>30.001899999999999</v>
      </c>
      <c r="N2148">
        <v>19.384080000000001</v>
      </c>
    </row>
    <row r="2149" spans="1:14" x14ac:dyDescent="0.35">
      <c r="A2149" s="3">
        <v>6106</v>
      </c>
      <c r="B2149">
        <v>29.844899999999999</v>
      </c>
      <c r="C2149">
        <v>26.708300000000001</v>
      </c>
      <c r="D2149">
        <v>21.332699999999999</v>
      </c>
      <c r="E2149">
        <v>15.225799560546875</v>
      </c>
      <c r="F2149">
        <v>10.897600000000001</v>
      </c>
      <c r="G2149">
        <v>8.8892000000000007</v>
      </c>
      <c r="H2149">
        <v>9.8625600000000002</v>
      </c>
      <c r="I2149">
        <v>12.9392</v>
      </c>
      <c r="J2149">
        <v>16.690299987792969</v>
      </c>
      <c r="K2149">
        <v>22.888200000000001</v>
      </c>
      <c r="L2149">
        <v>26.6433</v>
      </c>
      <c r="M2149">
        <v>29.9359</v>
      </c>
      <c r="N2149">
        <v>19.3215</v>
      </c>
    </row>
    <row r="2150" spans="1:14" x14ac:dyDescent="0.35">
      <c r="A2150" s="3">
        <v>6107</v>
      </c>
      <c r="B2150">
        <v>29.844899999999999</v>
      </c>
      <c r="C2150">
        <v>26.708300000000001</v>
      </c>
      <c r="D2150">
        <v>21.332699999999999</v>
      </c>
      <c r="E2150">
        <v>15.225799560546875</v>
      </c>
      <c r="F2150">
        <v>10.897600000000001</v>
      </c>
      <c r="G2150">
        <v>8.8892000000000007</v>
      </c>
      <c r="H2150">
        <v>9.8625600000000002</v>
      </c>
      <c r="I2150">
        <v>12.9392</v>
      </c>
      <c r="J2150">
        <v>16.690299987792969</v>
      </c>
      <c r="K2150">
        <v>22.888200000000001</v>
      </c>
      <c r="L2150">
        <v>26.6433</v>
      </c>
      <c r="M2150">
        <v>29.9359</v>
      </c>
      <c r="N2150">
        <v>19.3215</v>
      </c>
    </row>
    <row r="2151" spans="1:14" x14ac:dyDescent="0.35">
      <c r="A2151" s="3">
        <v>6108</v>
      </c>
      <c r="B2151">
        <v>29.758700000000001</v>
      </c>
      <c r="C2151">
        <v>26.710899999999999</v>
      </c>
      <c r="D2151">
        <v>21.334</v>
      </c>
      <c r="E2151">
        <v>15.200799942016602</v>
      </c>
      <c r="F2151">
        <v>10.8231</v>
      </c>
      <c r="G2151">
        <v>8.8335299999999997</v>
      </c>
      <c r="H2151">
        <v>9.7610399999999995</v>
      </c>
      <c r="I2151">
        <v>12.8971</v>
      </c>
      <c r="J2151">
        <v>16.613000869750977</v>
      </c>
      <c r="K2151">
        <v>22.8401</v>
      </c>
      <c r="L2151">
        <v>26.568300000000001</v>
      </c>
      <c r="M2151">
        <v>29.8931</v>
      </c>
      <c r="N2151">
        <v>19.269469999999998</v>
      </c>
    </row>
    <row r="2152" spans="1:14" x14ac:dyDescent="0.35">
      <c r="A2152" s="3">
        <v>6109</v>
      </c>
      <c r="B2152">
        <v>29.5869</v>
      </c>
      <c r="C2152">
        <v>26.467199999999998</v>
      </c>
      <c r="D2152">
        <v>21.340199999999999</v>
      </c>
      <c r="E2152">
        <v>15.129199981689453</v>
      </c>
      <c r="F2152">
        <v>10.6267</v>
      </c>
      <c r="G2152">
        <v>8.6799499999999998</v>
      </c>
      <c r="H2152">
        <v>9.6053099999999993</v>
      </c>
      <c r="I2152">
        <v>12.7075</v>
      </c>
      <c r="J2152">
        <v>16.387399673461914</v>
      </c>
      <c r="K2152">
        <v>22.668299999999999</v>
      </c>
      <c r="L2152">
        <v>26.2317</v>
      </c>
      <c r="M2152">
        <v>29.6615</v>
      </c>
      <c r="N2152">
        <v>19.090990000000001</v>
      </c>
    </row>
    <row r="2153" spans="1:14" x14ac:dyDescent="0.35">
      <c r="A2153" s="3">
        <v>6110</v>
      </c>
      <c r="B2153">
        <v>29.5151</v>
      </c>
      <c r="C2153">
        <v>26.4175</v>
      </c>
      <c r="D2153">
        <v>21.257899999999999</v>
      </c>
      <c r="E2153">
        <v>15.051400184631348</v>
      </c>
      <c r="F2153">
        <v>10.5625</v>
      </c>
      <c r="G2153">
        <v>8.6466499999999993</v>
      </c>
      <c r="H2153">
        <v>9.5437899999999996</v>
      </c>
      <c r="I2153">
        <v>12.600199999999999</v>
      </c>
      <c r="J2153">
        <v>16.306900024414063</v>
      </c>
      <c r="K2153">
        <v>22.52</v>
      </c>
      <c r="L2153">
        <v>26.063800000000001</v>
      </c>
      <c r="M2153">
        <v>29.561</v>
      </c>
      <c r="N2153">
        <v>19.003889999999998</v>
      </c>
    </row>
    <row r="2154" spans="1:14" x14ac:dyDescent="0.35">
      <c r="A2154" s="3">
        <v>6111</v>
      </c>
      <c r="B2154">
        <v>29.690100000000001</v>
      </c>
      <c r="C2154">
        <v>26.3522</v>
      </c>
      <c r="D2154">
        <v>21.308299999999999</v>
      </c>
      <c r="E2154">
        <v>14.907999992370605</v>
      </c>
      <c r="F2154">
        <v>10.577299999999999</v>
      </c>
      <c r="G2154">
        <v>8.6471900000000002</v>
      </c>
      <c r="H2154">
        <v>9.5535999999999994</v>
      </c>
      <c r="I2154">
        <v>12.5708</v>
      </c>
      <c r="J2154">
        <v>16.24370002746582</v>
      </c>
      <c r="K2154">
        <v>22.4131</v>
      </c>
      <c r="L2154">
        <v>26.351800000000001</v>
      </c>
      <c r="M2154">
        <v>29.662099999999999</v>
      </c>
      <c r="N2154">
        <v>19.02318</v>
      </c>
    </row>
    <row r="2155" spans="1:14" x14ac:dyDescent="0.35">
      <c r="A2155" s="3">
        <v>6112</v>
      </c>
      <c r="B2155">
        <v>29.514600000000002</v>
      </c>
      <c r="C2155">
        <v>26.4603</v>
      </c>
      <c r="D2155">
        <v>21.204899999999999</v>
      </c>
      <c r="E2155">
        <v>14.99470043182373</v>
      </c>
      <c r="F2155">
        <v>10.586</v>
      </c>
      <c r="G2155">
        <v>8.5797299999999996</v>
      </c>
      <c r="H2155">
        <v>9.5241199999999999</v>
      </c>
      <c r="I2155">
        <v>12.4893</v>
      </c>
      <c r="J2155">
        <v>16.208200454711914</v>
      </c>
      <c r="K2155">
        <v>22.537600000000001</v>
      </c>
      <c r="L2155">
        <v>26.1267</v>
      </c>
      <c r="M2155">
        <v>29.4392</v>
      </c>
      <c r="N2155">
        <v>18.972110000000001</v>
      </c>
    </row>
    <row r="2156" spans="1:14" x14ac:dyDescent="0.35">
      <c r="A2156" s="3">
        <v>6121</v>
      </c>
      <c r="B2156">
        <v>29.7302</v>
      </c>
      <c r="C2156">
        <v>26.632400000000001</v>
      </c>
      <c r="D2156">
        <v>21.163599999999999</v>
      </c>
      <c r="E2156">
        <v>15.116000175476074</v>
      </c>
      <c r="F2156">
        <v>10.8987</v>
      </c>
      <c r="G2156">
        <v>8.8122399999999992</v>
      </c>
      <c r="H2156">
        <v>9.7003699999999995</v>
      </c>
      <c r="I2156">
        <v>12.7918</v>
      </c>
      <c r="J2156">
        <v>16.406700134277344</v>
      </c>
      <c r="K2156">
        <v>22.8657</v>
      </c>
      <c r="L2156">
        <v>26.723099999999999</v>
      </c>
      <c r="M2156">
        <v>29.9968</v>
      </c>
      <c r="N2156">
        <v>19.236470000000001</v>
      </c>
    </row>
    <row r="2157" spans="1:14" x14ac:dyDescent="0.35">
      <c r="A2157" s="3">
        <v>6122</v>
      </c>
      <c r="B2157">
        <v>29.511199999999999</v>
      </c>
      <c r="C2157">
        <v>26.2761</v>
      </c>
      <c r="D2157">
        <v>21.210799999999999</v>
      </c>
      <c r="E2157">
        <v>14.941699981689453</v>
      </c>
      <c r="F2157">
        <v>10.592499999999999</v>
      </c>
      <c r="G2157">
        <v>8.4802199999999992</v>
      </c>
      <c r="H2157">
        <v>9.4269300000000005</v>
      </c>
      <c r="I2157">
        <v>12.3652</v>
      </c>
      <c r="J2157">
        <v>16.18549919128418</v>
      </c>
      <c r="K2157">
        <v>22.320599999999999</v>
      </c>
      <c r="L2157">
        <v>26.152899999999999</v>
      </c>
      <c r="M2157">
        <v>29.562100000000001</v>
      </c>
      <c r="N2157">
        <v>18.918810000000001</v>
      </c>
    </row>
    <row r="2158" spans="1:14" x14ac:dyDescent="0.35">
      <c r="A2158" s="3">
        <v>6123</v>
      </c>
      <c r="B2158">
        <v>29.7209</v>
      </c>
      <c r="C2158">
        <v>26.800699999999999</v>
      </c>
      <c r="D2158">
        <v>21.183399999999999</v>
      </c>
      <c r="E2158">
        <v>15.011899948120117</v>
      </c>
      <c r="F2158">
        <v>10.698</v>
      </c>
      <c r="G2158">
        <v>8.5402299999999993</v>
      </c>
      <c r="H2158">
        <v>9.3668600000000009</v>
      </c>
      <c r="I2158">
        <v>12.4994</v>
      </c>
      <c r="J2158">
        <v>16.315299987792969</v>
      </c>
      <c r="K2158">
        <v>22.554200000000002</v>
      </c>
      <c r="L2158">
        <v>26.3751</v>
      </c>
      <c r="M2158">
        <v>29.655200000000001</v>
      </c>
      <c r="N2158">
        <v>19.060099999999998</v>
      </c>
    </row>
    <row r="2159" spans="1:14" x14ac:dyDescent="0.35">
      <c r="A2159" s="3">
        <v>6124</v>
      </c>
      <c r="B2159">
        <v>29.6831</v>
      </c>
      <c r="C2159">
        <v>26.379799999999999</v>
      </c>
      <c r="D2159">
        <v>21.197399999999998</v>
      </c>
      <c r="E2159">
        <v>14.808500289916992</v>
      </c>
      <c r="F2159">
        <v>10.5037</v>
      </c>
      <c r="G2159">
        <v>8.5667000000000009</v>
      </c>
      <c r="H2159">
        <v>9.4824599999999997</v>
      </c>
      <c r="I2159">
        <v>12.334300000000001</v>
      </c>
      <c r="J2159">
        <v>16.136699676513672</v>
      </c>
      <c r="K2159">
        <v>22.1752</v>
      </c>
      <c r="L2159">
        <v>26.135400000000001</v>
      </c>
      <c r="M2159">
        <v>29.529299999999999</v>
      </c>
      <c r="N2159">
        <v>18.911049999999999</v>
      </c>
    </row>
    <row r="2160" spans="1:14" x14ac:dyDescent="0.35">
      <c r="A2160" s="3">
        <v>6125</v>
      </c>
      <c r="B2160">
        <v>29.664000000000001</v>
      </c>
      <c r="C2160">
        <v>26.7424</v>
      </c>
      <c r="D2160">
        <v>21.170999999999999</v>
      </c>
      <c r="E2160">
        <v>15.051799774169922</v>
      </c>
      <c r="F2160">
        <v>10.6785</v>
      </c>
      <c r="G2160">
        <v>8.4748999999999999</v>
      </c>
      <c r="H2160">
        <v>9.2776999999999994</v>
      </c>
      <c r="I2160">
        <v>12.447699999999999</v>
      </c>
      <c r="J2160">
        <v>16.339399337768555</v>
      </c>
      <c r="K2160">
        <v>22.450800000000001</v>
      </c>
      <c r="L2160">
        <v>26.385100000000001</v>
      </c>
      <c r="M2160">
        <v>29.6008</v>
      </c>
      <c r="N2160">
        <v>19.023669999999999</v>
      </c>
    </row>
    <row r="2161" spans="1:14" x14ac:dyDescent="0.35">
      <c r="A2161" s="3">
        <v>6126</v>
      </c>
      <c r="B2161">
        <v>29.3904</v>
      </c>
      <c r="C2161">
        <v>26.225300000000001</v>
      </c>
      <c r="D2161">
        <v>21.1449</v>
      </c>
      <c r="E2161">
        <v>14.92039966583252</v>
      </c>
      <c r="F2161">
        <v>10.489800000000001</v>
      </c>
      <c r="G2161">
        <v>8.3236799999999995</v>
      </c>
      <c r="H2161">
        <v>9.1793200000000006</v>
      </c>
      <c r="I2161">
        <v>12.190300000000001</v>
      </c>
      <c r="J2161">
        <v>15.972700119018555</v>
      </c>
      <c r="K2161">
        <v>22.144600000000001</v>
      </c>
      <c r="L2161">
        <v>26.032800000000002</v>
      </c>
      <c r="M2161">
        <v>29.360800000000001</v>
      </c>
      <c r="N2161">
        <v>18.78125</v>
      </c>
    </row>
    <row r="2162" spans="1:14" x14ac:dyDescent="0.35">
      <c r="A2162" s="3">
        <v>6147</v>
      </c>
      <c r="B2162">
        <v>29.758700000000001</v>
      </c>
      <c r="C2162">
        <v>26.710899999999999</v>
      </c>
      <c r="D2162">
        <v>21.334</v>
      </c>
      <c r="E2162">
        <v>15.200799942016602</v>
      </c>
      <c r="F2162">
        <v>10.8231</v>
      </c>
      <c r="G2162">
        <v>8.8335299999999997</v>
      </c>
      <c r="H2162">
        <v>9.7610399999999995</v>
      </c>
      <c r="I2162">
        <v>12.8971</v>
      </c>
      <c r="J2162">
        <v>16.613000869750977</v>
      </c>
      <c r="K2162">
        <v>22.8401</v>
      </c>
      <c r="L2162">
        <v>26.568300000000001</v>
      </c>
      <c r="M2162">
        <v>29.8931</v>
      </c>
      <c r="N2162">
        <v>19.269469999999998</v>
      </c>
    </row>
    <row r="2163" spans="1:14" x14ac:dyDescent="0.35">
      <c r="A2163" s="3">
        <v>6148</v>
      </c>
      <c r="B2163">
        <v>29.927499999999998</v>
      </c>
      <c r="C2163">
        <v>26.820699999999999</v>
      </c>
      <c r="D2163">
        <v>21.344799999999999</v>
      </c>
      <c r="E2163">
        <v>15.243599891662598</v>
      </c>
      <c r="F2163">
        <v>10.968999999999999</v>
      </c>
      <c r="G2163">
        <v>8.9319600000000001</v>
      </c>
      <c r="H2163">
        <v>9.9129799999999992</v>
      </c>
      <c r="I2163">
        <v>13.0167</v>
      </c>
      <c r="J2163">
        <v>16.86870002746582</v>
      </c>
      <c r="K2163">
        <v>22.985099999999999</v>
      </c>
      <c r="L2163">
        <v>26.8748</v>
      </c>
      <c r="M2163">
        <v>30.133400000000002</v>
      </c>
      <c r="N2163">
        <v>19.4191</v>
      </c>
    </row>
    <row r="2164" spans="1:14" x14ac:dyDescent="0.35">
      <c r="A2164" s="3">
        <v>6149</v>
      </c>
      <c r="B2164">
        <v>29.910799999999998</v>
      </c>
      <c r="C2164">
        <v>26.570699999999999</v>
      </c>
      <c r="D2164">
        <v>21.259599999999999</v>
      </c>
      <c r="E2164">
        <v>15.183500289916992</v>
      </c>
      <c r="F2164">
        <v>10.95</v>
      </c>
      <c r="G2164">
        <v>8.9318100000000005</v>
      </c>
      <c r="H2164">
        <v>9.9689999999999994</v>
      </c>
      <c r="I2164">
        <v>13.1486</v>
      </c>
      <c r="J2164">
        <v>17.009000778198242</v>
      </c>
      <c r="K2164">
        <v>23.128299999999999</v>
      </c>
      <c r="L2164">
        <v>27.0825</v>
      </c>
      <c r="M2164">
        <v>30.181999999999999</v>
      </c>
      <c r="N2164">
        <v>19.443819999999999</v>
      </c>
    </row>
    <row r="2165" spans="1:14" x14ac:dyDescent="0.35">
      <c r="A2165" s="3">
        <v>6150</v>
      </c>
      <c r="B2165">
        <v>29.910799999999998</v>
      </c>
      <c r="C2165">
        <v>26.570699999999999</v>
      </c>
      <c r="D2165">
        <v>21.259599999999999</v>
      </c>
      <c r="E2165">
        <v>15.183500289916992</v>
      </c>
      <c r="F2165">
        <v>10.95</v>
      </c>
      <c r="G2165">
        <v>8.9318100000000005</v>
      </c>
      <c r="H2165">
        <v>9.9689999999999994</v>
      </c>
      <c r="I2165">
        <v>13.1486</v>
      </c>
      <c r="J2165">
        <v>17.009000778198242</v>
      </c>
      <c r="K2165">
        <v>23.128299999999999</v>
      </c>
      <c r="L2165">
        <v>27.0825</v>
      </c>
      <c r="M2165">
        <v>30.181999999999999</v>
      </c>
      <c r="N2165">
        <v>19.443819999999999</v>
      </c>
    </row>
    <row r="2166" spans="1:14" x14ac:dyDescent="0.35">
      <c r="A2166" s="3">
        <v>6151</v>
      </c>
      <c r="B2166">
        <v>29.893999999999998</v>
      </c>
      <c r="C2166">
        <v>26.666499999999999</v>
      </c>
      <c r="D2166">
        <v>21.4544</v>
      </c>
      <c r="E2166">
        <v>15.152400016784668</v>
      </c>
      <c r="F2166">
        <v>10.940899999999999</v>
      </c>
      <c r="G2166">
        <v>8.9583899999999996</v>
      </c>
      <c r="H2166">
        <v>10.0207</v>
      </c>
      <c r="I2166">
        <v>13.212199999999999</v>
      </c>
      <c r="J2166">
        <v>17.089700698852539</v>
      </c>
      <c r="K2166">
        <v>23.199300000000001</v>
      </c>
      <c r="L2166">
        <v>27.150400000000001</v>
      </c>
      <c r="M2166">
        <v>30.169899999999998</v>
      </c>
      <c r="N2166">
        <v>19.4924</v>
      </c>
    </row>
    <row r="2167" spans="1:14" x14ac:dyDescent="0.35">
      <c r="A2167" s="3">
        <v>6152</v>
      </c>
      <c r="B2167">
        <v>29.976400000000002</v>
      </c>
      <c r="C2167">
        <v>26.806699999999999</v>
      </c>
      <c r="D2167">
        <v>21.398599999999998</v>
      </c>
      <c r="E2167">
        <v>15.278800010681152</v>
      </c>
      <c r="F2167">
        <v>11.0129</v>
      </c>
      <c r="G2167">
        <v>8.9722200000000001</v>
      </c>
      <c r="H2167">
        <v>9.9717400000000005</v>
      </c>
      <c r="I2167">
        <v>13.1288</v>
      </c>
      <c r="J2167">
        <v>16.907100677490234</v>
      </c>
      <c r="K2167">
        <v>23.009699999999999</v>
      </c>
      <c r="L2167">
        <v>26.921800000000001</v>
      </c>
      <c r="M2167">
        <v>30.1554</v>
      </c>
      <c r="N2167">
        <v>19.461680000000001</v>
      </c>
    </row>
    <row r="2168" spans="1:14" x14ac:dyDescent="0.35">
      <c r="A2168" s="3">
        <v>6153</v>
      </c>
      <c r="B2168">
        <v>29.893999999999998</v>
      </c>
      <c r="C2168">
        <v>26.666499999999999</v>
      </c>
      <c r="D2168">
        <v>21.4544</v>
      </c>
      <c r="E2168">
        <v>15.152400016784668</v>
      </c>
      <c r="F2168">
        <v>10.940899999999999</v>
      </c>
      <c r="G2168">
        <v>8.9583899999999996</v>
      </c>
      <c r="H2168">
        <v>10.0207</v>
      </c>
      <c r="I2168">
        <v>13.212199999999999</v>
      </c>
      <c r="J2168">
        <v>17.089700698852539</v>
      </c>
      <c r="K2168">
        <v>23.199300000000001</v>
      </c>
      <c r="L2168">
        <v>27.150400000000001</v>
      </c>
      <c r="M2168">
        <v>30.169899999999998</v>
      </c>
      <c r="N2168">
        <v>19.4924</v>
      </c>
    </row>
    <row r="2169" spans="1:14" x14ac:dyDescent="0.35">
      <c r="A2169" s="3">
        <v>6154</v>
      </c>
      <c r="B2169">
        <v>29.910799999999998</v>
      </c>
      <c r="C2169">
        <v>26.570699999999999</v>
      </c>
      <c r="D2169">
        <v>21.259599999999999</v>
      </c>
      <c r="E2169">
        <v>15.183500289916992</v>
      </c>
      <c r="F2169">
        <v>10.95</v>
      </c>
      <c r="G2169">
        <v>8.9318100000000005</v>
      </c>
      <c r="H2169">
        <v>9.9689999999999994</v>
      </c>
      <c r="I2169">
        <v>13.1486</v>
      </c>
      <c r="J2169">
        <v>17.009000778198242</v>
      </c>
      <c r="K2169">
        <v>23.128299999999999</v>
      </c>
      <c r="L2169">
        <v>27.0825</v>
      </c>
      <c r="M2169">
        <v>30.181999999999999</v>
      </c>
      <c r="N2169">
        <v>19.443819999999999</v>
      </c>
    </row>
    <row r="2170" spans="1:14" x14ac:dyDescent="0.35">
      <c r="A2170" s="3">
        <v>6155</v>
      </c>
      <c r="B2170">
        <v>29.8687</v>
      </c>
      <c r="C2170">
        <v>26.812799999999999</v>
      </c>
      <c r="D2170">
        <v>21.2193</v>
      </c>
      <c r="E2170">
        <v>15.212499618530273</v>
      </c>
      <c r="F2170">
        <v>10.9611</v>
      </c>
      <c r="G2170">
        <v>8.9262700000000006</v>
      </c>
      <c r="H2170">
        <v>9.9189100000000003</v>
      </c>
      <c r="I2170">
        <v>13.0486</v>
      </c>
      <c r="J2170">
        <v>16.688999176025391</v>
      </c>
      <c r="K2170">
        <v>23.010400000000001</v>
      </c>
      <c r="L2170">
        <v>26.764299999999999</v>
      </c>
      <c r="M2170">
        <v>29.987200000000001</v>
      </c>
      <c r="N2170">
        <v>19.368259999999999</v>
      </c>
    </row>
    <row r="2171" spans="1:14" x14ac:dyDescent="0.35">
      <c r="A2171" s="3">
        <v>6156</v>
      </c>
      <c r="B2171">
        <v>29.661899999999999</v>
      </c>
      <c r="C2171">
        <v>26.4437</v>
      </c>
      <c r="D2171">
        <v>21.203499999999998</v>
      </c>
      <c r="E2171">
        <v>15.260899543762207</v>
      </c>
      <c r="F2171">
        <v>10.898199999999999</v>
      </c>
      <c r="G2171">
        <v>8.8654600000000006</v>
      </c>
      <c r="H2171">
        <v>9.9461999999999993</v>
      </c>
      <c r="I2171">
        <v>13.1911</v>
      </c>
      <c r="J2171">
        <v>17.151300430297852</v>
      </c>
      <c r="K2171">
        <v>23.2194</v>
      </c>
      <c r="L2171">
        <v>27.188800000000001</v>
      </c>
      <c r="M2171">
        <v>30.140799999999999</v>
      </c>
      <c r="N2171">
        <v>19.43094</v>
      </c>
    </row>
    <row r="2172" spans="1:14" x14ac:dyDescent="0.35">
      <c r="A2172" s="3">
        <v>6157</v>
      </c>
      <c r="B2172">
        <v>29.661899999999999</v>
      </c>
      <c r="C2172">
        <v>26.4437</v>
      </c>
      <c r="D2172">
        <v>21.203499999999998</v>
      </c>
      <c r="E2172">
        <v>15.260899543762207</v>
      </c>
      <c r="F2172">
        <v>10.898199999999999</v>
      </c>
      <c r="G2172">
        <v>8.8654600000000006</v>
      </c>
      <c r="H2172">
        <v>9.9461999999999993</v>
      </c>
      <c r="I2172">
        <v>13.1911</v>
      </c>
      <c r="J2172">
        <v>17.151300430297852</v>
      </c>
      <c r="K2172">
        <v>23.2194</v>
      </c>
      <c r="L2172">
        <v>27.188800000000001</v>
      </c>
      <c r="M2172">
        <v>30.140799999999999</v>
      </c>
      <c r="N2172">
        <v>19.43094</v>
      </c>
    </row>
    <row r="2173" spans="1:14" x14ac:dyDescent="0.35">
      <c r="A2173" s="3">
        <v>6158</v>
      </c>
      <c r="B2173">
        <v>29.691099999999999</v>
      </c>
      <c r="C2173">
        <v>26.6387</v>
      </c>
      <c r="D2173">
        <v>21.424299999999999</v>
      </c>
      <c r="E2173">
        <v>15.279500007629395</v>
      </c>
      <c r="F2173">
        <v>10.8188</v>
      </c>
      <c r="G2173">
        <v>8.8585600000000007</v>
      </c>
      <c r="H2173">
        <v>9.9820200000000003</v>
      </c>
      <c r="I2173">
        <v>13.3096</v>
      </c>
      <c r="J2173">
        <v>17.403299331665039</v>
      </c>
      <c r="K2173">
        <v>23.482700000000001</v>
      </c>
      <c r="L2173">
        <v>27.362300000000001</v>
      </c>
      <c r="M2173">
        <v>30.212</v>
      </c>
      <c r="N2173">
        <v>19.53857</v>
      </c>
    </row>
    <row r="2174" spans="1:14" x14ac:dyDescent="0.35">
      <c r="A2174" s="3">
        <v>6159</v>
      </c>
      <c r="B2174">
        <v>29.691099999999999</v>
      </c>
      <c r="C2174">
        <v>26.6387</v>
      </c>
      <c r="D2174">
        <v>21.424299999999999</v>
      </c>
      <c r="E2174">
        <v>15.279500007629395</v>
      </c>
      <c r="F2174">
        <v>10.8188</v>
      </c>
      <c r="G2174">
        <v>8.8585600000000007</v>
      </c>
      <c r="H2174">
        <v>9.9820200000000003</v>
      </c>
      <c r="I2174">
        <v>13.3096</v>
      </c>
      <c r="J2174">
        <v>17.403299331665039</v>
      </c>
      <c r="K2174">
        <v>23.482700000000001</v>
      </c>
      <c r="L2174">
        <v>27.362300000000001</v>
      </c>
      <c r="M2174">
        <v>30.212</v>
      </c>
      <c r="N2174">
        <v>19.53857</v>
      </c>
    </row>
    <row r="2175" spans="1:14" x14ac:dyDescent="0.35">
      <c r="A2175" s="3">
        <v>6160</v>
      </c>
      <c r="B2175">
        <v>29.691099999999999</v>
      </c>
      <c r="C2175">
        <v>26.6387</v>
      </c>
      <c r="D2175">
        <v>21.424299999999999</v>
      </c>
      <c r="E2175">
        <v>15.279500007629395</v>
      </c>
      <c r="F2175">
        <v>10.8188</v>
      </c>
      <c r="G2175">
        <v>8.8585600000000007</v>
      </c>
      <c r="H2175">
        <v>9.9820200000000003</v>
      </c>
      <c r="I2175">
        <v>13.3096</v>
      </c>
      <c r="J2175">
        <v>17.403299331665039</v>
      </c>
      <c r="K2175">
        <v>23.482700000000001</v>
      </c>
      <c r="L2175">
        <v>27.362300000000001</v>
      </c>
      <c r="M2175">
        <v>30.212</v>
      </c>
      <c r="N2175">
        <v>19.53857</v>
      </c>
    </row>
    <row r="2176" spans="1:14" x14ac:dyDescent="0.35">
      <c r="A2176" s="3">
        <v>6161</v>
      </c>
      <c r="B2176">
        <v>29.760100000000001</v>
      </c>
      <c r="C2176">
        <v>26.543800000000001</v>
      </c>
      <c r="D2176">
        <v>21.436599999999999</v>
      </c>
      <c r="E2176">
        <v>15.130900382995605</v>
      </c>
      <c r="F2176">
        <v>10.7081</v>
      </c>
      <c r="G2176">
        <v>8.9533199999999997</v>
      </c>
      <c r="H2176">
        <v>9.9916199999999993</v>
      </c>
      <c r="I2176">
        <v>13.4018</v>
      </c>
      <c r="J2176">
        <v>17.500200271606445</v>
      </c>
      <c r="K2176">
        <v>23.641300000000001</v>
      </c>
      <c r="L2176">
        <v>27.4314</v>
      </c>
      <c r="M2176">
        <v>30.246400000000001</v>
      </c>
      <c r="N2176">
        <v>19.56213</v>
      </c>
    </row>
    <row r="2177" spans="1:14" x14ac:dyDescent="0.35">
      <c r="A2177" s="3">
        <v>6162</v>
      </c>
      <c r="B2177">
        <v>29.691099999999999</v>
      </c>
      <c r="C2177">
        <v>26.6387</v>
      </c>
      <c r="D2177">
        <v>21.424299999999999</v>
      </c>
      <c r="E2177">
        <v>15.279500007629395</v>
      </c>
      <c r="F2177">
        <v>10.8188</v>
      </c>
      <c r="G2177">
        <v>8.8585600000000007</v>
      </c>
      <c r="H2177">
        <v>9.9820200000000003</v>
      </c>
      <c r="I2177">
        <v>13.3096</v>
      </c>
      <c r="J2177">
        <v>17.403299331665039</v>
      </c>
      <c r="K2177">
        <v>23.482700000000001</v>
      </c>
      <c r="L2177">
        <v>27.362300000000001</v>
      </c>
      <c r="M2177">
        <v>30.212</v>
      </c>
      <c r="N2177">
        <v>19.53857</v>
      </c>
    </row>
    <row r="2178" spans="1:14" x14ac:dyDescent="0.35">
      <c r="A2178" s="3">
        <v>6163</v>
      </c>
      <c r="B2178">
        <v>29.855899999999998</v>
      </c>
      <c r="C2178">
        <v>26.7043</v>
      </c>
      <c r="D2178">
        <v>21.075500000000002</v>
      </c>
      <c r="E2178">
        <v>15.254899978637695</v>
      </c>
      <c r="F2178">
        <v>10.9651</v>
      </c>
      <c r="G2178">
        <v>8.9539799999999996</v>
      </c>
      <c r="H2178">
        <v>9.9913000000000007</v>
      </c>
      <c r="I2178">
        <v>13.103</v>
      </c>
      <c r="J2178">
        <v>17.04949951171875</v>
      </c>
      <c r="K2178">
        <v>23.1876</v>
      </c>
      <c r="L2178">
        <v>27.1326</v>
      </c>
      <c r="M2178">
        <v>30.1388</v>
      </c>
      <c r="N2178">
        <v>19.451039999999999</v>
      </c>
    </row>
    <row r="2179" spans="1:14" x14ac:dyDescent="0.35">
      <c r="A2179" s="3">
        <v>6164</v>
      </c>
      <c r="B2179">
        <v>29.900400000000001</v>
      </c>
      <c r="C2179">
        <v>26.756399999999999</v>
      </c>
      <c r="D2179">
        <v>21.15</v>
      </c>
      <c r="E2179">
        <v>15.174300193786621</v>
      </c>
      <c r="F2179">
        <v>10.9754</v>
      </c>
      <c r="G2179">
        <v>8.9714200000000002</v>
      </c>
      <c r="H2179">
        <v>9.9016699999999993</v>
      </c>
      <c r="I2179">
        <v>13.085000000000001</v>
      </c>
      <c r="J2179">
        <v>16.883499145507813</v>
      </c>
      <c r="K2179">
        <v>23.198599999999999</v>
      </c>
      <c r="L2179">
        <v>26.948799999999999</v>
      </c>
      <c r="M2179">
        <v>30.2089</v>
      </c>
      <c r="N2179">
        <v>19.42953</v>
      </c>
    </row>
    <row r="2180" spans="1:14" x14ac:dyDescent="0.35">
      <c r="A2180" s="3">
        <v>6165</v>
      </c>
      <c r="B2180">
        <v>29.9282</v>
      </c>
      <c r="C2180">
        <v>26.802499999999998</v>
      </c>
      <c r="D2180">
        <v>21.244399999999999</v>
      </c>
      <c r="E2180">
        <v>15.109299659729004</v>
      </c>
      <c r="F2180">
        <v>10.9117</v>
      </c>
      <c r="G2180">
        <v>8.9290800000000008</v>
      </c>
      <c r="H2180">
        <v>9.9621999999999993</v>
      </c>
      <c r="I2180">
        <v>13.1225</v>
      </c>
      <c r="J2180">
        <v>17.114500045776367</v>
      </c>
      <c r="K2180">
        <v>23.250599999999999</v>
      </c>
      <c r="L2180">
        <v>27.1465</v>
      </c>
      <c r="M2180">
        <v>30.23</v>
      </c>
      <c r="N2180">
        <v>19.479289999999999</v>
      </c>
    </row>
    <row r="2181" spans="1:14" x14ac:dyDescent="0.35">
      <c r="A2181" s="3">
        <v>6166</v>
      </c>
      <c r="B2181">
        <v>30.0303</v>
      </c>
      <c r="C2181">
        <v>26.9176</v>
      </c>
      <c r="D2181">
        <v>21.249500000000001</v>
      </c>
      <c r="E2181">
        <v>15.160300254821777</v>
      </c>
      <c r="F2181">
        <v>10.958299999999999</v>
      </c>
      <c r="G2181">
        <v>8.9548699999999997</v>
      </c>
      <c r="H2181">
        <v>9.9923599999999997</v>
      </c>
      <c r="I2181">
        <v>13.165800000000001</v>
      </c>
      <c r="J2181">
        <v>17.144800186157227</v>
      </c>
      <c r="K2181">
        <v>23.293199999999999</v>
      </c>
      <c r="L2181">
        <v>27.161899999999999</v>
      </c>
      <c r="M2181">
        <v>30.293700000000001</v>
      </c>
      <c r="N2181">
        <v>19.526890000000002</v>
      </c>
    </row>
    <row r="2182" spans="1:14" x14ac:dyDescent="0.35">
      <c r="A2182" s="3">
        <v>6167</v>
      </c>
      <c r="B2182">
        <v>29.800599999999999</v>
      </c>
      <c r="C2182">
        <v>26.608000000000001</v>
      </c>
      <c r="D2182">
        <v>21.222999999999999</v>
      </c>
      <c r="E2182">
        <v>15.15369987487793</v>
      </c>
      <c r="F2182">
        <v>10.9442</v>
      </c>
      <c r="G2182">
        <v>8.8810800000000008</v>
      </c>
      <c r="H2182">
        <v>9.8714300000000001</v>
      </c>
      <c r="I2182">
        <v>13.0267</v>
      </c>
      <c r="J2182">
        <v>16.838100433349609</v>
      </c>
      <c r="K2182">
        <v>23.096399999999999</v>
      </c>
      <c r="L2182">
        <v>26.956800000000001</v>
      </c>
      <c r="M2182">
        <v>30.198899999999998</v>
      </c>
      <c r="N2182">
        <v>19.383240000000001</v>
      </c>
    </row>
    <row r="2183" spans="1:14" x14ac:dyDescent="0.35">
      <c r="A2183" s="3">
        <v>6168</v>
      </c>
      <c r="B2183">
        <v>29.824300000000001</v>
      </c>
      <c r="C2183">
        <v>26.6858</v>
      </c>
      <c r="D2183">
        <v>21.076000000000001</v>
      </c>
      <c r="E2183">
        <v>15.172699928283691</v>
      </c>
      <c r="F2183">
        <v>10.8149</v>
      </c>
      <c r="G2183">
        <v>8.8137600000000003</v>
      </c>
      <c r="H2183">
        <v>9.8616299999999999</v>
      </c>
      <c r="I2183">
        <v>13.0275</v>
      </c>
      <c r="J2183">
        <v>16.91349983215332</v>
      </c>
      <c r="K2183">
        <v>23.252099999999999</v>
      </c>
      <c r="L2183">
        <v>27.304400000000001</v>
      </c>
      <c r="M2183">
        <v>30.250299999999999</v>
      </c>
      <c r="N2183">
        <v>19.416409999999999</v>
      </c>
    </row>
    <row r="2184" spans="1:14" x14ac:dyDescent="0.35">
      <c r="A2184" s="3">
        <v>6169</v>
      </c>
      <c r="B2184">
        <v>29.824300000000001</v>
      </c>
      <c r="C2184">
        <v>26.6858</v>
      </c>
      <c r="D2184">
        <v>21.076000000000001</v>
      </c>
      <c r="E2184">
        <v>15.172699928283691</v>
      </c>
      <c r="F2184">
        <v>10.8149</v>
      </c>
      <c r="G2184">
        <v>8.8137600000000003</v>
      </c>
      <c r="H2184">
        <v>9.8616299999999999</v>
      </c>
      <c r="I2184">
        <v>13.0275</v>
      </c>
      <c r="J2184">
        <v>16.91349983215332</v>
      </c>
      <c r="K2184">
        <v>23.252099999999999</v>
      </c>
      <c r="L2184">
        <v>27.304400000000001</v>
      </c>
      <c r="M2184">
        <v>30.250299999999999</v>
      </c>
      <c r="N2184">
        <v>19.416409999999999</v>
      </c>
    </row>
    <row r="2185" spans="1:14" x14ac:dyDescent="0.35">
      <c r="A2185" s="3">
        <v>6170</v>
      </c>
      <c r="B2185">
        <v>29.809699999999999</v>
      </c>
      <c r="C2185">
        <v>26.532800000000002</v>
      </c>
      <c r="D2185">
        <v>21.183800000000002</v>
      </c>
      <c r="E2185">
        <v>15.192999839782715</v>
      </c>
      <c r="F2185">
        <v>10.934799999999999</v>
      </c>
      <c r="G2185">
        <v>8.9204299999999996</v>
      </c>
      <c r="H2185">
        <v>9.7872900000000005</v>
      </c>
      <c r="I2185">
        <v>12.904</v>
      </c>
      <c r="J2185">
        <v>16.62969970703125</v>
      </c>
      <c r="K2185">
        <v>22.9925</v>
      </c>
      <c r="L2185">
        <v>26.938800000000001</v>
      </c>
      <c r="M2185">
        <v>30.219899999999999</v>
      </c>
      <c r="N2185">
        <v>19.337230000000002</v>
      </c>
    </row>
    <row r="2186" spans="1:14" x14ac:dyDescent="0.35">
      <c r="A2186" s="3">
        <v>6171</v>
      </c>
      <c r="B2186">
        <v>29.907</v>
      </c>
      <c r="C2186">
        <v>26.761900000000001</v>
      </c>
      <c r="D2186">
        <v>21.158200000000001</v>
      </c>
      <c r="E2186">
        <v>15.15470027923584</v>
      </c>
      <c r="F2186">
        <v>10.9213</v>
      </c>
      <c r="G2186">
        <v>8.6939200000000003</v>
      </c>
      <c r="H2186">
        <v>9.6149900000000006</v>
      </c>
      <c r="I2186">
        <v>12.7896</v>
      </c>
      <c r="J2186">
        <v>16.442300796508789</v>
      </c>
      <c r="K2186">
        <v>22.8935</v>
      </c>
      <c r="L2186">
        <v>26.897500000000001</v>
      </c>
      <c r="M2186">
        <v>30.174399999999999</v>
      </c>
      <c r="N2186">
        <v>19.284109999999998</v>
      </c>
    </row>
    <row r="2187" spans="1:14" x14ac:dyDescent="0.35">
      <c r="A2187" s="3">
        <v>6172</v>
      </c>
      <c r="B2187">
        <v>29.834099999999999</v>
      </c>
      <c r="C2187">
        <v>26.8049</v>
      </c>
      <c r="D2187">
        <v>21.171500000000002</v>
      </c>
      <c r="E2187">
        <v>15.047300338745117</v>
      </c>
      <c r="F2187">
        <v>10.738899999999999</v>
      </c>
      <c r="G2187">
        <v>8.7957199999999993</v>
      </c>
      <c r="H2187">
        <v>9.8917400000000004</v>
      </c>
      <c r="I2187">
        <v>13.089</v>
      </c>
      <c r="J2187">
        <v>16.830600738525391</v>
      </c>
      <c r="K2187">
        <v>23.167999999999999</v>
      </c>
      <c r="L2187">
        <v>27.284600000000001</v>
      </c>
      <c r="M2187">
        <v>30.1966</v>
      </c>
      <c r="N2187">
        <v>19.404409999999999</v>
      </c>
    </row>
    <row r="2188" spans="1:14" x14ac:dyDescent="0.35">
      <c r="A2188" s="3">
        <v>6173</v>
      </c>
      <c r="B2188">
        <v>29.874600000000001</v>
      </c>
      <c r="C2188">
        <v>26.791399999999999</v>
      </c>
      <c r="D2188">
        <v>21.282</v>
      </c>
      <c r="E2188">
        <v>15.046099662780762</v>
      </c>
      <c r="F2188">
        <v>10.690099999999999</v>
      </c>
      <c r="G2188">
        <v>8.7081999999999997</v>
      </c>
      <c r="H2188">
        <v>9.8230799999999991</v>
      </c>
      <c r="I2188">
        <v>13.1464</v>
      </c>
      <c r="J2188">
        <v>16.777000427246094</v>
      </c>
      <c r="K2188">
        <v>23.142800000000001</v>
      </c>
      <c r="L2188">
        <v>27.276199999999999</v>
      </c>
      <c r="M2188">
        <v>30.1295</v>
      </c>
      <c r="N2188">
        <v>19.390619999999998</v>
      </c>
    </row>
    <row r="2189" spans="1:14" x14ac:dyDescent="0.35">
      <c r="A2189" s="3">
        <v>6174</v>
      </c>
      <c r="B2189">
        <v>29.874500000000001</v>
      </c>
      <c r="C2189">
        <v>26.771999999999998</v>
      </c>
      <c r="D2189">
        <v>21.3733</v>
      </c>
      <c r="E2189">
        <v>14.974699974060059</v>
      </c>
      <c r="F2189">
        <v>10.633699999999999</v>
      </c>
      <c r="G2189">
        <v>8.6634700000000002</v>
      </c>
      <c r="H2189">
        <v>9.6406200000000002</v>
      </c>
      <c r="I2189">
        <v>13.0608</v>
      </c>
      <c r="J2189">
        <v>16.746099472045898</v>
      </c>
      <c r="K2189">
        <v>23.156099999999999</v>
      </c>
      <c r="L2189">
        <v>27.3965</v>
      </c>
      <c r="M2189">
        <v>30.249700000000001</v>
      </c>
      <c r="N2189">
        <v>19.37846</v>
      </c>
    </row>
    <row r="2190" spans="1:14" x14ac:dyDescent="0.35">
      <c r="A2190" s="3">
        <v>6175</v>
      </c>
      <c r="B2190">
        <v>29.874500000000001</v>
      </c>
      <c r="C2190">
        <v>26.771999999999998</v>
      </c>
      <c r="D2190">
        <v>21.3733</v>
      </c>
      <c r="E2190">
        <v>14.974699974060059</v>
      </c>
      <c r="F2190">
        <v>10.633699999999999</v>
      </c>
      <c r="G2190">
        <v>8.6634700000000002</v>
      </c>
      <c r="H2190">
        <v>9.6406200000000002</v>
      </c>
      <c r="I2190">
        <v>13.0608</v>
      </c>
      <c r="J2190">
        <v>16.746099472045898</v>
      </c>
      <c r="K2190">
        <v>23.156099999999999</v>
      </c>
      <c r="L2190">
        <v>27.3965</v>
      </c>
      <c r="M2190">
        <v>30.249700000000001</v>
      </c>
      <c r="N2190">
        <v>19.37846</v>
      </c>
    </row>
    <row r="2191" spans="1:14" x14ac:dyDescent="0.35">
      <c r="A2191" s="3">
        <v>6176</v>
      </c>
      <c r="B2191">
        <v>29.892299999999999</v>
      </c>
      <c r="C2191">
        <v>26.870999999999999</v>
      </c>
      <c r="D2191">
        <v>21.230399999999999</v>
      </c>
      <c r="E2191">
        <v>15.14330005645752</v>
      </c>
      <c r="F2191">
        <v>10.8432</v>
      </c>
      <c r="G2191">
        <v>8.71218</v>
      </c>
      <c r="H2191">
        <v>9.6638400000000004</v>
      </c>
      <c r="I2191">
        <v>12.920299999999999</v>
      </c>
      <c r="J2191">
        <v>16.586700439453125</v>
      </c>
      <c r="K2191">
        <v>23.041</v>
      </c>
      <c r="L2191">
        <v>27.2317</v>
      </c>
      <c r="M2191">
        <v>30.1769</v>
      </c>
      <c r="N2191">
        <v>19.359400000000001</v>
      </c>
    </row>
    <row r="2192" spans="1:14" x14ac:dyDescent="0.35">
      <c r="A2192" s="3">
        <v>6180</v>
      </c>
      <c r="B2192">
        <v>29.8719</v>
      </c>
      <c r="C2192">
        <v>26.706700000000001</v>
      </c>
      <c r="D2192">
        <v>21.351099999999999</v>
      </c>
      <c r="E2192">
        <v>15.056699752807617</v>
      </c>
      <c r="F2192">
        <v>10.7064</v>
      </c>
      <c r="G2192">
        <v>8.5957299999999996</v>
      </c>
      <c r="H2192">
        <v>9.5925100000000008</v>
      </c>
      <c r="I2192">
        <v>12.9795</v>
      </c>
      <c r="J2192">
        <v>16.738399505615234</v>
      </c>
      <c r="K2192">
        <v>23.0395</v>
      </c>
      <c r="L2192">
        <v>27.416799999999999</v>
      </c>
      <c r="M2192">
        <v>30.2393</v>
      </c>
      <c r="N2192">
        <v>19.357880000000002</v>
      </c>
    </row>
    <row r="2193" spans="1:14" x14ac:dyDescent="0.35">
      <c r="A2193" s="3">
        <v>6181</v>
      </c>
      <c r="B2193">
        <v>29.9331</v>
      </c>
      <c r="C2193">
        <v>26.698499999999999</v>
      </c>
      <c r="D2193">
        <v>21.1755</v>
      </c>
      <c r="E2193">
        <v>15.143600463867188</v>
      </c>
      <c r="F2193">
        <v>10.7797</v>
      </c>
      <c r="G2193">
        <v>8.6195799999999991</v>
      </c>
      <c r="H2193">
        <v>9.6088799999999992</v>
      </c>
      <c r="I2193">
        <v>12.8553</v>
      </c>
      <c r="J2193">
        <v>16.610099792480469</v>
      </c>
      <c r="K2193">
        <v>22.881799999999998</v>
      </c>
      <c r="L2193">
        <v>27.199400000000001</v>
      </c>
      <c r="M2193">
        <v>30.2471</v>
      </c>
      <c r="N2193">
        <v>19.312709999999999</v>
      </c>
    </row>
    <row r="2194" spans="1:14" x14ac:dyDescent="0.35">
      <c r="A2194" s="3">
        <v>6182</v>
      </c>
      <c r="B2194">
        <v>29.815100000000001</v>
      </c>
      <c r="C2194">
        <v>26.694800000000001</v>
      </c>
      <c r="D2194">
        <v>21.1294</v>
      </c>
      <c r="E2194">
        <v>15.08430004119873</v>
      </c>
      <c r="F2194">
        <v>10.799200000000001</v>
      </c>
      <c r="G2194">
        <v>8.5825099999999992</v>
      </c>
      <c r="H2194">
        <v>9.5783100000000001</v>
      </c>
      <c r="I2194">
        <v>12.7699</v>
      </c>
      <c r="J2194">
        <v>16.410999298095703</v>
      </c>
      <c r="K2194">
        <v>22.861599999999999</v>
      </c>
      <c r="L2194">
        <v>26.9649</v>
      </c>
      <c r="M2194">
        <v>30.112500000000001</v>
      </c>
      <c r="N2194">
        <v>19.233630000000002</v>
      </c>
    </row>
    <row r="2195" spans="1:14" x14ac:dyDescent="0.35">
      <c r="A2195" s="3">
        <v>6207</v>
      </c>
      <c r="B2195">
        <v>29.81</v>
      </c>
      <c r="C2195">
        <v>26.758400000000002</v>
      </c>
      <c r="D2195">
        <v>21.127700000000001</v>
      </c>
      <c r="E2195">
        <v>14.983699798583984</v>
      </c>
      <c r="F2195">
        <v>10.6692</v>
      </c>
      <c r="G2195">
        <v>8.3495699999999999</v>
      </c>
      <c r="H2195">
        <v>9.3852700000000002</v>
      </c>
      <c r="I2195">
        <v>12.540800000000001</v>
      </c>
      <c r="J2195">
        <v>16.184600830078125</v>
      </c>
      <c r="K2195">
        <v>22.660799999999998</v>
      </c>
      <c r="L2195">
        <v>26.684000000000001</v>
      </c>
      <c r="M2195">
        <v>29.865100000000002</v>
      </c>
      <c r="N2195">
        <v>19.08493</v>
      </c>
    </row>
    <row r="2196" spans="1:14" x14ac:dyDescent="0.35">
      <c r="A2196" s="3">
        <v>6208</v>
      </c>
      <c r="B2196">
        <v>29.753399999999999</v>
      </c>
      <c r="C2196">
        <v>26.631399999999999</v>
      </c>
      <c r="D2196">
        <v>20.995699999999999</v>
      </c>
      <c r="E2196">
        <v>15.008600234985352</v>
      </c>
      <c r="F2196">
        <v>10.6015</v>
      </c>
      <c r="G2196">
        <v>8.2993400000000008</v>
      </c>
      <c r="H2196">
        <v>9.2665199999999999</v>
      </c>
      <c r="I2196">
        <v>12.5144</v>
      </c>
      <c r="J2196">
        <v>16.294900894165039</v>
      </c>
      <c r="K2196">
        <v>22.43</v>
      </c>
      <c r="L2196">
        <v>26.619</v>
      </c>
      <c r="M2196">
        <v>29.5185</v>
      </c>
      <c r="N2196">
        <v>18.994440000000001</v>
      </c>
    </row>
    <row r="2197" spans="1:14" x14ac:dyDescent="0.35">
      <c r="A2197" s="3">
        <v>6209</v>
      </c>
      <c r="B2197">
        <v>29.9026</v>
      </c>
      <c r="C2197">
        <v>26.692799999999998</v>
      </c>
      <c r="D2197">
        <v>21.139399999999998</v>
      </c>
      <c r="E2197">
        <v>15.106599807739258</v>
      </c>
      <c r="F2197">
        <v>10.810600000000001</v>
      </c>
      <c r="G2197">
        <v>8.5839099999999995</v>
      </c>
      <c r="H2197">
        <v>9.5872899999999994</v>
      </c>
      <c r="I2197">
        <v>12.786300000000001</v>
      </c>
      <c r="J2197">
        <v>16.4906005859375</v>
      </c>
      <c r="K2197">
        <v>22.799299999999999</v>
      </c>
      <c r="L2197">
        <v>27.1996</v>
      </c>
      <c r="M2197">
        <v>30.1159</v>
      </c>
      <c r="N2197">
        <v>19.267910000000001</v>
      </c>
    </row>
    <row r="2198" spans="1:14" x14ac:dyDescent="0.35">
      <c r="A2198" s="3">
        <v>6210</v>
      </c>
      <c r="B2198">
        <v>29.8719</v>
      </c>
      <c r="C2198">
        <v>26.706700000000001</v>
      </c>
      <c r="D2198">
        <v>21.351099999999999</v>
      </c>
      <c r="E2198">
        <v>15.056699752807617</v>
      </c>
      <c r="F2198">
        <v>10.7064</v>
      </c>
      <c r="G2198">
        <v>8.5957299999999996</v>
      </c>
      <c r="H2198">
        <v>9.5925100000000008</v>
      </c>
      <c r="I2198">
        <v>12.9795</v>
      </c>
      <c r="J2198">
        <v>16.738399505615234</v>
      </c>
      <c r="K2198">
        <v>23.0395</v>
      </c>
      <c r="L2198">
        <v>27.416799999999999</v>
      </c>
      <c r="M2198">
        <v>30.2393</v>
      </c>
      <c r="N2198">
        <v>19.357880000000002</v>
      </c>
    </row>
    <row r="2199" spans="1:14" x14ac:dyDescent="0.35">
      <c r="A2199" s="3">
        <v>6211</v>
      </c>
      <c r="B2199">
        <v>29.773399999999999</v>
      </c>
      <c r="C2199">
        <v>26.647099999999998</v>
      </c>
      <c r="D2199">
        <v>21.270900000000001</v>
      </c>
      <c r="E2199">
        <v>15.092599868774414</v>
      </c>
      <c r="F2199">
        <v>10.608700000000001</v>
      </c>
      <c r="G2199">
        <v>8.2945200000000003</v>
      </c>
      <c r="H2199">
        <v>9.5322399999999998</v>
      </c>
      <c r="I2199">
        <v>12.6912</v>
      </c>
      <c r="J2199">
        <v>16.164300918579102</v>
      </c>
      <c r="K2199">
        <v>22.560700000000001</v>
      </c>
      <c r="L2199">
        <v>27.1158</v>
      </c>
      <c r="M2199">
        <v>29.785799999999998</v>
      </c>
      <c r="N2199">
        <v>19.12811</v>
      </c>
    </row>
    <row r="2200" spans="1:14" x14ac:dyDescent="0.35">
      <c r="A2200" s="3">
        <v>6213</v>
      </c>
      <c r="B2200">
        <v>29.519600000000001</v>
      </c>
      <c r="C2200">
        <v>26.209099999999999</v>
      </c>
      <c r="D2200">
        <v>20.9773</v>
      </c>
      <c r="E2200">
        <v>14.731900215148926</v>
      </c>
      <c r="F2200">
        <v>10.369899999999999</v>
      </c>
      <c r="G2200">
        <v>8.4018300000000004</v>
      </c>
      <c r="H2200">
        <v>9.2527200000000001</v>
      </c>
      <c r="I2200">
        <v>12.2067</v>
      </c>
      <c r="J2200">
        <v>15.87339973449707</v>
      </c>
      <c r="K2200">
        <v>21.974900000000002</v>
      </c>
      <c r="L2200">
        <v>26.18</v>
      </c>
      <c r="M2200">
        <v>29.523599999999998</v>
      </c>
      <c r="N2200">
        <v>18.768409999999999</v>
      </c>
    </row>
    <row r="2201" spans="1:14" x14ac:dyDescent="0.35">
      <c r="A2201" s="3">
        <v>6214</v>
      </c>
      <c r="B2201">
        <v>29.504000000000001</v>
      </c>
      <c r="C2201">
        <v>26.440899999999999</v>
      </c>
      <c r="D2201">
        <v>20.9727</v>
      </c>
      <c r="E2201">
        <v>14.812999725341797</v>
      </c>
      <c r="F2201">
        <v>10.317299999999999</v>
      </c>
      <c r="G2201">
        <v>8.0889299999999995</v>
      </c>
      <c r="H2201">
        <v>9.0494299999999992</v>
      </c>
      <c r="I2201">
        <v>12.196999999999999</v>
      </c>
      <c r="J2201">
        <v>16.052799224853516</v>
      </c>
      <c r="K2201">
        <v>22.085000000000001</v>
      </c>
      <c r="L2201">
        <v>26.0944</v>
      </c>
      <c r="M2201">
        <v>29.326799999999999</v>
      </c>
      <c r="N2201">
        <v>18.745190000000001</v>
      </c>
    </row>
    <row r="2202" spans="1:14" x14ac:dyDescent="0.35">
      <c r="A2202" s="3">
        <v>6215</v>
      </c>
      <c r="B2202">
        <v>29.3963</v>
      </c>
      <c r="C2202">
        <v>26.562899999999999</v>
      </c>
      <c r="D2202">
        <v>21.034700000000001</v>
      </c>
      <c r="E2202">
        <v>14.740400314331055</v>
      </c>
      <c r="F2202">
        <v>10.2845</v>
      </c>
      <c r="G2202">
        <v>7.9387299999999996</v>
      </c>
      <c r="H2202">
        <v>8.8951100000000007</v>
      </c>
      <c r="I2202">
        <v>12.081300000000001</v>
      </c>
      <c r="J2202">
        <v>15.937000274658203</v>
      </c>
      <c r="K2202">
        <v>22.052399999999999</v>
      </c>
      <c r="L2202">
        <v>25.974900000000002</v>
      </c>
      <c r="M2202">
        <v>29.160499999999999</v>
      </c>
      <c r="N2202">
        <v>18.671559999999999</v>
      </c>
    </row>
    <row r="2203" spans="1:14" x14ac:dyDescent="0.35">
      <c r="A2203" s="3">
        <v>6218</v>
      </c>
      <c r="B2203">
        <v>29.369700000000002</v>
      </c>
      <c r="C2203">
        <v>26.396999999999998</v>
      </c>
      <c r="D2203">
        <v>20.970400000000001</v>
      </c>
      <c r="E2203">
        <v>14.558500289916992</v>
      </c>
      <c r="F2203">
        <v>10.1145</v>
      </c>
      <c r="G2203">
        <v>7.9308199999999998</v>
      </c>
      <c r="H2203">
        <v>8.9297500000000003</v>
      </c>
      <c r="I2203">
        <v>11.7455</v>
      </c>
      <c r="J2203">
        <v>15.753499984741211</v>
      </c>
      <c r="K2203">
        <v>21.7348</v>
      </c>
      <c r="L2203">
        <v>25.891300000000001</v>
      </c>
      <c r="M2203">
        <v>29.182400000000001</v>
      </c>
      <c r="N2203">
        <v>18.548179999999999</v>
      </c>
    </row>
    <row r="2204" spans="1:14" x14ac:dyDescent="0.35">
      <c r="A2204" s="3">
        <v>6220</v>
      </c>
      <c r="B2204">
        <v>29.146899999999999</v>
      </c>
      <c r="C2204">
        <v>26.098400000000002</v>
      </c>
      <c r="D2204">
        <v>20.7806</v>
      </c>
      <c r="E2204">
        <v>14.399700164794922</v>
      </c>
      <c r="F2204">
        <v>10.073600000000001</v>
      </c>
      <c r="G2204">
        <v>7.8986299999999998</v>
      </c>
      <c r="H2204">
        <v>8.7586999999999993</v>
      </c>
      <c r="I2204">
        <v>11.7629</v>
      </c>
      <c r="J2204">
        <v>15.61139965057373</v>
      </c>
      <c r="K2204">
        <v>21.573899999999998</v>
      </c>
      <c r="L2204">
        <v>25.946300000000001</v>
      </c>
      <c r="M2204">
        <v>29.026800000000001</v>
      </c>
      <c r="N2204">
        <v>18.42315</v>
      </c>
    </row>
    <row r="2205" spans="1:14" x14ac:dyDescent="0.35">
      <c r="A2205" s="3">
        <v>6221</v>
      </c>
      <c r="B2205">
        <v>29.445599999999999</v>
      </c>
      <c r="C2205">
        <v>26.4941</v>
      </c>
      <c r="D2205">
        <v>20.850200000000001</v>
      </c>
      <c r="E2205">
        <v>14.379500389099121</v>
      </c>
      <c r="F2205">
        <v>10.177300000000001</v>
      </c>
      <c r="G2205">
        <v>7.9511799999999999</v>
      </c>
      <c r="H2205">
        <v>8.90442</v>
      </c>
      <c r="I2205">
        <v>11.976000000000001</v>
      </c>
      <c r="J2205">
        <v>15.640899658203125</v>
      </c>
      <c r="K2205">
        <v>21.6708</v>
      </c>
      <c r="L2205">
        <v>26.349</v>
      </c>
      <c r="M2205">
        <v>29.478899999999999</v>
      </c>
      <c r="N2205">
        <v>18.609829999999999</v>
      </c>
    </row>
    <row r="2206" spans="1:14" x14ac:dyDescent="0.35">
      <c r="A2206" s="3">
        <v>6224</v>
      </c>
      <c r="B2206">
        <v>29.408799999999999</v>
      </c>
      <c r="C2206">
        <v>26.437799999999999</v>
      </c>
      <c r="D2206">
        <v>20.863499999999998</v>
      </c>
      <c r="E2206">
        <v>14.391200065612793</v>
      </c>
      <c r="F2206">
        <v>10.0623</v>
      </c>
      <c r="G2206">
        <v>7.8292200000000003</v>
      </c>
      <c r="H2206">
        <v>8.7508499999999998</v>
      </c>
      <c r="I2206">
        <v>11.975899999999999</v>
      </c>
      <c r="J2206">
        <v>15.560999870300293</v>
      </c>
      <c r="K2206">
        <v>21.616900000000001</v>
      </c>
      <c r="L2206">
        <v>26.327200000000001</v>
      </c>
      <c r="M2206">
        <v>29.497399999999999</v>
      </c>
      <c r="N2206">
        <v>18.560169999999999</v>
      </c>
    </row>
    <row r="2207" spans="1:14" x14ac:dyDescent="0.35">
      <c r="A2207" s="3">
        <v>6225</v>
      </c>
      <c r="B2207">
        <v>29.213000000000001</v>
      </c>
      <c r="C2207">
        <v>25.5868</v>
      </c>
      <c r="D2207">
        <v>20.487100000000002</v>
      </c>
      <c r="E2207">
        <v>14.13700008392334</v>
      </c>
      <c r="F2207">
        <v>9.9276599999999995</v>
      </c>
      <c r="G2207">
        <v>8.1085600000000007</v>
      </c>
      <c r="H2207">
        <v>8.9972899999999996</v>
      </c>
      <c r="I2207">
        <v>11.7011</v>
      </c>
      <c r="J2207">
        <v>15.343400001525879</v>
      </c>
      <c r="K2207">
        <v>21.211200000000002</v>
      </c>
      <c r="L2207">
        <v>25.339500000000001</v>
      </c>
      <c r="M2207">
        <v>28.890499999999999</v>
      </c>
      <c r="N2207">
        <v>18.245259999999998</v>
      </c>
    </row>
    <row r="2208" spans="1:14" x14ac:dyDescent="0.35">
      <c r="A2208" s="3">
        <v>6226</v>
      </c>
      <c r="B2208">
        <v>29.2807</v>
      </c>
      <c r="C2208">
        <v>26.254100000000001</v>
      </c>
      <c r="D2208">
        <v>20.7669</v>
      </c>
      <c r="E2208">
        <v>14.265199661254883</v>
      </c>
      <c r="F2208">
        <v>9.9222400000000004</v>
      </c>
      <c r="G2208">
        <v>7.74892</v>
      </c>
      <c r="H2208">
        <v>8.7185900000000007</v>
      </c>
      <c r="I2208">
        <v>11.8392</v>
      </c>
      <c r="J2208">
        <v>15.534799575805664</v>
      </c>
      <c r="K2208">
        <v>21.4194</v>
      </c>
      <c r="L2208">
        <v>26.0959</v>
      </c>
      <c r="M2208">
        <v>29.3033</v>
      </c>
      <c r="N2208">
        <v>18.429099999999998</v>
      </c>
    </row>
    <row r="2209" spans="1:14" x14ac:dyDescent="0.35">
      <c r="A2209" s="3">
        <v>6227</v>
      </c>
      <c r="B2209">
        <v>29.593599999999999</v>
      </c>
      <c r="C2209">
        <v>26.512899999999998</v>
      </c>
      <c r="D2209">
        <v>20.719200000000001</v>
      </c>
      <c r="E2209">
        <v>14.296699523925781</v>
      </c>
      <c r="F2209">
        <v>10.1454</v>
      </c>
      <c r="G2209">
        <v>7.8778300000000003</v>
      </c>
      <c r="H2209">
        <v>8.7874700000000008</v>
      </c>
      <c r="I2209">
        <v>12.033799999999999</v>
      </c>
      <c r="J2209">
        <v>15.584799766540527</v>
      </c>
      <c r="K2209">
        <v>21.599499999999999</v>
      </c>
      <c r="L2209">
        <v>26.5124</v>
      </c>
      <c r="M2209">
        <v>29.620100000000001</v>
      </c>
      <c r="N2209">
        <v>18.60698</v>
      </c>
    </row>
    <row r="2210" spans="1:14" x14ac:dyDescent="0.35">
      <c r="A2210" s="3">
        <v>6229</v>
      </c>
      <c r="B2210">
        <v>29.468499999999999</v>
      </c>
      <c r="C2210">
        <v>26.329699999999999</v>
      </c>
      <c r="D2210">
        <v>20.717400000000001</v>
      </c>
      <c r="E2210">
        <v>14.193900108337402</v>
      </c>
      <c r="F2210">
        <v>10.037100000000001</v>
      </c>
      <c r="G2210">
        <v>7.8043800000000001</v>
      </c>
      <c r="H2210">
        <v>8.7211700000000008</v>
      </c>
      <c r="I2210">
        <v>11.923</v>
      </c>
      <c r="J2210">
        <v>15.482399940490723</v>
      </c>
      <c r="K2210">
        <v>21.407499999999999</v>
      </c>
      <c r="L2210">
        <v>26.284500000000001</v>
      </c>
      <c r="M2210">
        <v>29.445799999999998</v>
      </c>
      <c r="N2210">
        <v>18.48461</v>
      </c>
    </row>
    <row r="2211" spans="1:14" x14ac:dyDescent="0.35">
      <c r="A2211" s="3">
        <v>6230</v>
      </c>
      <c r="B2211">
        <v>29.769500000000001</v>
      </c>
      <c r="C2211">
        <v>26.205300000000001</v>
      </c>
      <c r="D2211">
        <v>20.495999999999999</v>
      </c>
      <c r="E2211">
        <v>14.355600357055664</v>
      </c>
      <c r="F2211">
        <v>10.290800000000001</v>
      </c>
      <c r="G2211">
        <v>8.2323799999999991</v>
      </c>
      <c r="H2211">
        <v>9.1362799999999993</v>
      </c>
      <c r="I2211">
        <v>12.2667</v>
      </c>
      <c r="J2211">
        <v>15.497900009155273</v>
      </c>
      <c r="K2211">
        <v>21.627300000000002</v>
      </c>
      <c r="L2211">
        <v>26.6493</v>
      </c>
      <c r="M2211">
        <v>29.736999999999998</v>
      </c>
      <c r="N2211">
        <v>18.688669999999998</v>
      </c>
    </row>
    <row r="2212" spans="1:14" x14ac:dyDescent="0.35">
      <c r="A2212" s="3">
        <v>6232</v>
      </c>
      <c r="B2212">
        <v>29.554400000000001</v>
      </c>
      <c r="C2212">
        <v>26.243400000000001</v>
      </c>
      <c r="D2212">
        <v>20.526700000000002</v>
      </c>
      <c r="E2212">
        <v>14.263899803161621</v>
      </c>
      <c r="F2212">
        <v>10.235799999999999</v>
      </c>
      <c r="G2212">
        <v>8.0776599999999998</v>
      </c>
      <c r="H2212">
        <v>8.9207000000000001</v>
      </c>
      <c r="I2212">
        <v>12.171099999999999</v>
      </c>
      <c r="J2212">
        <v>15.545000076293945</v>
      </c>
      <c r="K2212">
        <v>21.789100000000001</v>
      </c>
      <c r="L2212">
        <v>26.795500000000001</v>
      </c>
      <c r="M2212">
        <v>29.688099999999999</v>
      </c>
      <c r="N2212">
        <v>18.650950000000002</v>
      </c>
    </row>
    <row r="2213" spans="1:14" x14ac:dyDescent="0.35">
      <c r="A2213" s="3">
        <v>6233</v>
      </c>
      <c r="B2213">
        <v>29.513300000000001</v>
      </c>
      <c r="C2213">
        <v>26.253499999999999</v>
      </c>
      <c r="D2213">
        <v>20.642099999999999</v>
      </c>
      <c r="E2213">
        <v>14.23900032043457</v>
      </c>
      <c r="F2213">
        <v>10.185499999999999</v>
      </c>
      <c r="G2213">
        <v>8.1734799999999996</v>
      </c>
      <c r="H2213">
        <v>8.9552600000000009</v>
      </c>
      <c r="I2213">
        <v>12.186400000000001</v>
      </c>
      <c r="J2213">
        <v>15.695500373840332</v>
      </c>
      <c r="K2213">
        <v>21.843599999999999</v>
      </c>
      <c r="L2213">
        <v>26.877600000000001</v>
      </c>
      <c r="M2213">
        <v>29.670200000000001</v>
      </c>
      <c r="N2213">
        <v>18.68629</v>
      </c>
    </row>
    <row r="2214" spans="1:14" x14ac:dyDescent="0.35">
      <c r="A2214" s="3">
        <v>6236</v>
      </c>
      <c r="B2214">
        <v>29.159800000000001</v>
      </c>
      <c r="C2214">
        <v>25.558299999999999</v>
      </c>
      <c r="D2214">
        <v>20.417999999999999</v>
      </c>
      <c r="E2214">
        <v>13.94279956817627</v>
      </c>
      <c r="F2214">
        <v>9.7747299999999999</v>
      </c>
      <c r="G2214">
        <v>7.8350499999999998</v>
      </c>
      <c r="H2214">
        <v>8.6218000000000004</v>
      </c>
      <c r="I2214">
        <v>11.7143</v>
      </c>
      <c r="J2214">
        <v>15.274700164794922</v>
      </c>
      <c r="K2214">
        <v>20.9374</v>
      </c>
      <c r="L2214">
        <v>25.524100000000001</v>
      </c>
      <c r="M2214">
        <v>28.875</v>
      </c>
      <c r="N2214">
        <v>18.136330000000001</v>
      </c>
    </row>
    <row r="2215" spans="1:14" x14ac:dyDescent="0.35">
      <c r="A2215" s="3">
        <v>6237</v>
      </c>
      <c r="B2215">
        <v>29.746400000000001</v>
      </c>
      <c r="C2215">
        <v>26.132999999999999</v>
      </c>
      <c r="D2215">
        <v>20.404399999999999</v>
      </c>
      <c r="E2215">
        <v>14.072199821472168</v>
      </c>
      <c r="F2215">
        <v>9.9401700000000002</v>
      </c>
      <c r="G2215">
        <v>7.8198299999999996</v>
      </c>
      <c r="H2215">
        <v>8.7963900000000006</v>
      </c>
      <c r="I2215">
        <v>12.197900000000001</v>
      </c>
      <c r="J2215">
        <v>15.626199722290039</v>
      </c>
      <c r="K2215">
        <v>21.0975</v>
      </c>
      <c r="L2215">
        <v>26.2622</v>
      </c>
      <c r="M2215">
        <v>29.343499999999999</v>
      </c>
      <c r="N2215">
        <v>18.453309999999998</v>
      </c>
    </row>
    <row r="2216" spans="1:14" x14ac:dyDescent="0.35">
      <c r="A2216" s="3">
        <v>6239</v>
      </c>
      <c r="B2216">
        <v>29.174299999999999</v>
      </c>
      <c r="C2216">
        <v>25.518699999999999</v>
      </c>
      <c r="D2216">
        <v>20.0943</v>
      </c>
      <c r="E2216">
        <v>13.767800331115723</v>
      </c>
      <c r="F2216">
        <v>9.5213999999999999</v>
      </c>
      <c r="G2216">
        <v>7.7957999999999998</v>
      </c>
      <c r="H2216">
        <v>8.7010100000000001</v>
      </c>
      <c r="I2216">
        <v>11.7041</v>
      </c>
      <c r="J2216">
        <v>15.119400024414063</v>
      </c>
      <c r="K2216">
        <v>20.693300000000001</v>
      </c>
      <c r="L2216">
        <v>25.278600000000001</v>
      </c>
      <c r="M2216">
        <v>28.746200000000002</v>
      </c>
      <c r="N2216">
        <v>18.00957</v>
      </c>
    </row>
    <row r="2217" spans="1:14" x14ac:dyDescent="0.35">
      <c r="A2217" s="3">
        <v>6240</v>
      </c>
      <c r="B2217">
        <v>29.168299999999999</v>
      </c>
      <c r="C2217">
        <v>25.406199999999998</v>
      </c>
      <c r="D2217">
        <v>20.1191</v>
      </c>
      <c r="E2217">
        <v>13.832300186157227</v>
      </c>
      <c r="F2217">
        <v>9.7727500000000003</v>
      </c>
      <c r="G2217">
        <v>7.9397000000000002</v>
      </c>
      <c r="H2217">
        <v>8.77942</v>
      </c>
      <c r="I2217">
        <v>11.6234</v>
      </c>
      <c r="J2217">
        <v>14.983599662780762</v>
      </c>
      <c r="K2217">
        <v>20.754799999999999</v>
      </c>
      <c r="L2217">
        <v>25.269600000000001</v>
      </c>
      <c r="M2217">
        <v>28.861799999999999</v>
      </c>
      <c r="N2217">
        <v>18.042580000000001</v>
      </c>
    </row>
    <row r="2218" spans="1:14" x14ac:dyDescent="0.35">
      <c r="A2218" s="3">
        <v>6244</v>
      </c>
      <c r="B2218">
        <v>28.536000000000001</v>
      </c>
      <c r="C2218">
        <v>24.681000000000001</v>
      </c>
      <c r="D2218">
        <v>19.845199999999998</v>
      </c>
      <c r="E2218">
        <v>13.675700187683105</v>
      </c>
      <c r="F2218">
        <v>9.7684300000000004</v>
      </c>
      <c r="G2218">
        <v>7.9107200000000004</v>
      </c>
      <c r="H2218">
        <v>8.8110199999999992</v>
      </c>
      <c r="I2218">
        <v>11.4771</v>
      </c>
      <c r="J2218">
        <v>15.043100357055664</v>
      </c>
      <c r="K2218">
        <v>20.556100000000001</v>
      </c>
      <c r="L2218">
        <v>25.218800000000002</v>
      </c>
      <c r="M2218">
        <v>28.253900000000002</v>
      </c>
      <c r="N2218">
        <v>17.81476</v>
      </c>
    </row>
    <row r="2219" spans="1:14" x14ac:dyDescent="0.35">
      <c r="A2219" s="3">
        <v>6251</v>
      </c>
      <c r="B2219">
        <v>28.843399999999999</v>
      </c>
      <c r="C2219">
        <v>25.101400000000002</v>
      </c>
      <c r="D2219">
        <v>19.908999999999999</v>
      </c>
      <c r="E2219">
        <v>13.615200042724609</v>
      </c>
      <c r="F2219">
        <v>9.4526699999999995</v>
      </c>
      <c r="G2219">
        <v>7.65829</v>
      </c>
      <c r="H2219">
        <v>8.5263600000000004</v>
      </c>
      <c r="I2219">
        <v>11.5021</v>
      </c>
      <c r="J2219">
        <v>14.976499557495117</v>
      </c>
      <c r="K2219">
        <v>20.321300000000001</v>
      </c>
      <c r="L2219">
        <v>25.0595</v>
      </c>
      <c r="M2219">
        <v>28.3339</v>
      </c>
      <c r="N2219">
        <v>17.77497</v>
      </c>
    </row>
    <row r="2220" spans="1:14" x14ac:dyDescent="0.35">
      <c r="A2220" s="3">
        <v>6253</v>
      </c>
      <c r="B2220">
        <v>28.801300000000001</v>
      </c>
      <c r="C2220">
        <v>25.0563</v>
      </c>
      <c r="D2220">
        <v>19.751899999999999</v>
      </c>
      <c r="E2220">
        <v>13.458499908447266</v>
      </c>
      <c r="F2220">
        <v>9.4936199999999999</v>
      </c>
      <c r="G2220">
        <v>7.64018</v>
      </c>
      <c r="H2220">
        <v>8.5903399999999994</v>
      </c>
      <c r="I2220">
        <v>11.5547</v>
      </c>
      <c r="J2220">
        <v>14.795299530029297</v>
      </c>
      <c r="K2220">
        <v>20.357900000000001</v>
      </c>
      <c r="L2220">
        <v>24.927800000000001</v>
      </c>
      <c r="M2220">
        <v>28.126100000000001</v>
      </c>
      <c r="N2220">
        <v>17.71283</v>
      </c>
    </row>
    <row r="2221" spans="1:14" x14ac:dyDescent="0.35">
      <c r="A2221" s="3">
        <v>6254</v>
      </c>
      <c r="B2221">
        <v>28.671600000000002</v>
      </c>
      <c r="C2221">
        <v>24.874700000000001</v>
      </c>
      <c r="D2221">
        <v>19.529699999999998</v>
      </c>
      <c r="E2221">
        <v>13.428999900817871</v>
      </c>
      <c r="F2221">
        <v>9.4807699999999997</v>
      </c>
      <c r="G2221">
        <v>7.58202</v>
      </c>
      <c r="H2221">
        <v>8.5640599999999996</v>
      </c>
      <c r="I2221">
        <v>11.419700000000001</v>
      </c>
      <c r="J2221">
        <v>14.832400321960449</v>
      </c>
      <c r="K2221">
        <v>20.149000000000001</v>
      </c>
      <c r="L2221">
        <v>24.844000000000001</v>
      </c>
      <c r="M2221">
        <v>27.960699999999999</v>
      </c>
      <c r="N2221">
        <v>17.611470000000001</v>
      </c>
    </row>
    <row r="2222" spans="1:14" x14ac:dyDescent="0.35">
      <c r="A2222" s="3">
        <v>6255</v>
      </c>
      <c r="B2222">
        <v>28.268599999999999</v>
      </c>
      <c r="C2222">
        <v>24.4009</v>
      </c>
      <c r="D2222">
        <v>19.4514</v>
      </c>
      <c r="E2222">
        <v>13.160599708557129</v>
      </c>
      <c r="F2222">
        <v>9.3306400000000007</v>
      </c>
      <c r="G2222">
        <v>7.4283000000000001</v>
      </c>
      <c r="H2222">
        <v>8.5794599999999992</v>
      </c>
      <c r="I2222">
        <v>11.391400000000001</v>
      </c>
      <c r="J2222">
        <v>14.87090015411377</v>
      </c>
      <c r="K2222">
        <v>20.340599999999998</v>
      </c>
      <c r="L2222">
        <v>24.7317</v>
      </c>
      <c r="M2222">
        <v>27.762799999999999</v>
      </c>
      <c r="N2222">
        <v>17.47644</v>
      </c>
    </row>
    <row r="2223" spans="1:14" x14ac:dyDescent="0.35">
      <c r="A2223" s="3">
        <v>6256</v>
      </c>
      <c r="B2223">
        <v>28.2926</v>
      </c>
      <c r="C2223">
        <v>24.4726</v>
      </c>
      <c r="D2223">
        <v>19.367799999999999</v>
      </c>
      <c r="E2223">
        <v>13.146200180053711</v>
      </c>
      <c r="F2223">
        <v>9.3146100000000001</v>
      </c>
      <c r="G2223">
        <v>7.3939000000000004</v>
      </c>
      <c r="H2223">
        <v>8.5019399999999994</v>
      </c>
      <c r="I2223">
        <v>11.263999999999999</v>
      </c>
      <c r="J2223">
        <v>14.799200057983398</v>
      </c>
      <c r="K2223">
        <v>20.089300000000001</v>
      </c>
      <c r="L2223">
        <v>24.654800000000002</v>
      </c>
      <c r="M2223">
        <v>27.463699999999999</v>
      </c>
      <c r="N2223">
        <v>17.396719999999998</v>
      </c>
    </row>
    <row r="2224" spans="1:14" x14ac:dyDescent="0.35">
      <c r="A2224" s="3">
        <v>6258</v>
      </c>
      <c r="B2224">
        <v>27.033899999999999</v>
      </c>
      <c r="C2224">
        <v>23.303599999999999</v>
      </c>
      <c r="D2224">
        <v>18.499700000000001</v>
      </c>
      <c r="E2224">
        <v>12.718700408935547</v>
      </c>
      <c r="F2224">
        <v>9.1354399999999991</v>
      </c>
      <c r="G2224">
        <v>7.3073300000000003</v>
      </c>
      <c r="H2224">
        <v>8.5364100000000001</v>
      </c>
      <c r="I2224">
        <v>11.3508</v>
      </c>
      <c r="J2224">
        <v>14.553199768066406</v>
      </c>
      <c r="K2224">
        <v>19.672499999999999</v>
      </c>
      <c r="L2224">
        <v>23.6751</v>
      </c>
      <c r="M2224">
        <v>26.273800000000001</v>
      </c>
      <c r="N2224">
        <v>16.838370000000001</v>
      </c>
    </row>
    <row r="2225" spans="1:14" x14ac:dyDescent="0.35">
      <c r="A2225" s="3">
        <v>6260</v>
      </c>
      <c r="B2225">
        <v>26.4602</v>
      </c>
      <c r="C2225">
        <v>23.053899999999999</v>
      </c>
      <c r="D2225">
        <v>18.021599999999999</v>
      </c>
      <c r="E2225">
        <v>12.491299629211426</v>
      </c>
      <c r="F2225">
        <v>9.0790199999999999</v>
      </c>
      <c r="G2225">
        <v>7.1542399999999997</v>
      </c>
      <c r="H2225">
        <v>8.25563</v>
      </c>
      <c r="I2225">
        <v>11.177300000000001</v>
      </c>
      <c r="J2225">
        <v>14.215100288391113</v>
      </c>
      <c r="K2225">
        <v>19.278300000000002</v>
      </c>
      <c r="L2225">
        <v>23.389900000000001</v>
      </c>
      <c r="M2225">
        <v>25.5883</v>
      </c>
      <c r="N2225">
        <v>16.513729999999999</v>
      </c>
    </row>
    <row r="2226" spans="1:14" x14ac:dyDescent="0.35">
      <c r="A2226" s="3">
        <v>6262</v>
      </c>
      <c r="B2226">
        <v>25.0184</v>
      </c>
      <c r="C2226">
        <v>21.930700000000002</v>
      </c>
      <c r="D2226">
        <v>17.1751</v>
      </c>
      <c r="E2226">
        <v>12.204799652099609</v>
      </c>
      <c r="F2226">
        <v>8.8015799999999995</v>
      </c>
      <c r="G2226">
        <v>6.9900700000000002</v>
      </c>
      <c r="H2226">
        <v>8.0765799999999999</v>
      </c>
      <c r="I2226">
        <v>10.836499999999999</v>
      </c>
      <c r="J2226">
        <v>13.827400207519531</v>
      </c>
      <c r="K2226">
        <v>19.034600000000001</v>
      </c>
      <c r="L2226">
        <v>22.7056</v>
      </c>
      <c r="M2226">
        <v>24.640899999999998</v>
      </c>
      <c r="N2226">
        <v>15.93685</v>
      </c>
    </row>
    <row r="2227" spans="1:14" x14ac:dyDescent="0.35">
      <c r="A2227" s="3">
        <v>6271</v>
      </c>
      <c r="B2227">
        <v>29.757000000000001</v>
      </c>
      <c r="C2227">
        <v>25.9894</v>
      </c>
      <c r="D2227">
        <v>20.3065</v>
      </c>
      <c r="E2227">
        <v>14.241700172424316</v>
      </c>
      <c r="F2227">
        <v>10.2098</v>
      </c>
      <c r="G2227">
        <v>8.0950699999999998</v>
      </c>
      <c r="H2227">
        <v>9.0023999999999997</v>
      </c>
      <c r="I2227">
        <v>12.192299999999999</v>
      </c>
      <c r="J2227">
        <v>15.532999992370605</v>
      </c>
      <c r="K2227">
        <v>21.264600000000002</v>
      </c>
      <c r="L2227">
        <v>26.677</v>
      </c>
      <c r="M2227">
        <v>29.446899999999999</v>
      </c>
      <c r="N2227">
        <v>18.559640000000002</v>
      </c>
    </row>
    <row r="2228" spans="1:14" x14ac:dyDescent="0.35">
      <c r="A2228" s="3">
        <v>6275</v>
      </c>
      <c r="B2228">
        <v>27.628599999999999</v>
      </c>
      <c r="C2228">
        <v>24.080300000000001</v>
      </c>
      <c r="D2228">
        <v>18.7547</v>
      </c>
      <c r="E2228">
        <v>12.845399856567383</v>
      </c>
      <c r="F2228">
        <v>9.2342700000000004</v>
      </c>
      <c r="G2228">
        <v>7.3608000000000002</v>
      </c>
      <c r="H2228">
        <v>8.4090699999999998</v>
      </c>
      <c r="I2228">
        <v>11.2654</v>
      </c>
      <c r="J2228">
        <v>14.338299751281738</v>
      </c>
      <c r="K2228">
        <v>19.4955</v>
      </c>
      <c r="L2228">
        <v>24.132300000000001</v>
      </c>
      <c r="M2228">
        <v>26.787800000000001</v>
      </c>
      <c r="N2228">
        <v>17.027699999999999</v>
      </c>
    </row>
    <row r="2229" spans="1:14" x14ac:dyDescent="0.35">
      <c r="A2229" s="3">
        <v>6280</v>
      </c>
      <c r="B2229">
        <v>29.552900000000001</v>
      </c>
      <c r="C2229">
        <v>25.9008</v>
      </c>
      <c r="D2229">
        <v>20.218800000000002</v>
      </c>
      <c r="E2229">
        <v>13.929900169372559</v>
      </c>
      <c r="F2229">
        <v>10.0288</v>
      </c>
      <c r="G2229">
        <v>7.8657300000000001</v>
      </c>
      <c r="H2229">
        <v>8.7930799999999998</v>
      </c>
      <c r="I2229">
        <v>12.1066</v>
      </c>
      <c r="J2229">
        <v>15.217700004577637</v>
      </c>
      <c r="K2229">
        <v>20.781500000000001</v>
      </c>
      <c r="L2229">
        <v>25.9529</v>
      </c>
      <c r="M2229">
        <v>28.9514</v>
      </c>
      <c r="N2229">
        <v>18.275010000000002</v>
      </c>
    </row>
    <row r="2230" spans="1:14" x14ac:dyDescent="0.35">
      <c r="A2230" s="3">
        <v>6281</v>
      </c>
      <c r="B2230">
        <v>29.883199999999999</v>
      </c>
      <c r="C2230">
        <v>26.544599999999999</v>
      </c>
      <c r="D2230">
        <v>20.7026</v>
      </c>
      <c r="E2230">
        <v>14.291000366210938</v>
      </c>
      <c r="F2230">
        <v>10.1477</v>
      </c>
      <c r="G2230">
        <v>7.8458600000000001</v>
      </c>
      <c r="H2230">
        <v>8.7613199999999996</v>
      </c>
      <c r="I2230">
        <v>12.242699999999999</v>
      </c>
      <c r="J2230">
        <v>15.995499610900879</v>
      </c>
      <c r="K2230">
        <v>21.457100000000001</v>
      </c>
      <c r="L2230">
        <v>26.5549</v>
      </c>
      <c r="M2230">
        <v>29.158300000000001</v>
      </c>
      <c r="N2230">
        <v>18.632059999999999</v>
      </c>
    </row>
    <row r="2231" spans="1:14" x14ac:dyDescent="0.35">
      <c r="A2231" s="3">
        <v>6282</v>
      </c>
      <c r="B2231">
        <v>29.487500000000001</v>
      </c>
      <c r="C2231">
        <v>26.142399999999999</v>
      </c>
      <c r="D2231">
        <v>19.969200000000001</v>
      </c>
      <c r="E2231">
        <v>13.98390007019043</v>
      </c>
      <c r="F2231">
        <v>9.8619699999999995</v>
      </c>
      <c r="G2231">
        <v>7.6186299999999996</v>
      </c>
      <c r="H2231">
        <v>8.6071899999999992</v>
      </c>
      <c r="I2231">
        <v>11.9793</v>
      </c>
      <c r="J2231">
        <v>15.419500350952148</v>
      </c>
      <c r="K2231">
        <v>20.896699999999999</v>
      </c>
      <c r="L2231">
        <v>25.857700000000001</v>
      </c>
      <c r="M2231">
        <v>28.723500000000001</v>
      </c>
      <c r="N2231">
        <v>18.212289999999999</v>
      </c>
    </row>
    <row r="2232" spans="1:14" x14ac:dyDescent="0.35">
      <c r="A2232" s="3">
        <v>6284</v>
      </c>
      <c r="B2232">
        <v>28.333200000000001</v>
      </c>
      <c r="C2232">
        <v>24.731400000000001</v>
      </c>
      <c r="D2232">
        <v>19.4101</v>
      </c>
      <c r="E2232">
        <v>13.241700172424316</v>
      </c>
      <c r="F2232">
        <v>9.3673099999999998</v>
      </c>
      <c r="G2232">
        <v>7.4886900000000001</v>
      </c>
      <c r="H2232">
        <v>8.3660499999999995</v>
      </c>
      <c r="I2232">
        <v>11.4214</v>
      </c>
      <c r="J2232">
        <v>14.715499877929688</v>
      </c>
      <c r="K2232">
        <v>20.026199999999999</v>
      </c>
      <c r="L2232">
        <v>24.697900000000001</v>
      </c>
      <c r="M2232">
        <v>27.543900000000001</v>
      </c>
      <c r="N2232">
        <v>17.44528</v>
      </c>
    </row>
    <row r="2233" spans="1:14" x14ac:dyDescent="0.35">
      <c r="A2233" s="3">
        <v>6285</v>
      </c>
      <c r="B2233">
        <v>28.503900000000002</v>
      </c>
      <c r="C2233">
        <v>24.915500000000002</v>
      </c>
      <c r="D2233">
        <v>19.301200000000001</v>
      </c>
      <c r="E2233">
        <v>13.259400367736816</v>
      </c>
      <c r="F2233">
        <v>9.3385999999999996</v>
      </c>
      <c r="G2233">
        <v>7.41</v>
      </c>
      <c r="H2233">
        <v>8.3433799999999998</v>
      </c>
      <c r="I2233">
        <v>11.460699999999999</v>
      </c>
      <c r="J2233">
        <v>14.877300262451172</v>
      </c>
      <c r="K2233">
        <v>20.094000000000001</v>
      </c>
      <c r="L2233">
        <v>24.845199999999998</v>
      </c>
      <c r="M2233">
        <v>27.8123</v>
      </c>
      <c r="N2233">
        <v>17.513459999999998</v>
      </c>
    </row>
    <row r="2234" spans="1:14" x14ac:dyDescent="0.35">
      <c r="A2234" s="3">
        <v>6286</v>
      </c>
      <c r="B2234">
        <v>27.895499999999998</v>
      </c>
      <c r="C2234">
        <v>24.674600000000002</v>
      </c>
      <c r="D2234">
        <v>18.765499999999999</v>
      </c>
      <c r="E2234">
        <v>12.963199615478516</v>
      </c>
      <c r="F2234">
        <v>9.1739599999999992</v>
      </c>
      <c r="G2234">
        <v>7.10649</v>
      </c>
      <c r="H2234">
        <v>8.2545699999999993</v>
      </c>
      <c r="I2234">
        <v>11.403700000000001</v>
      </c>
      <c r="J2234">
        <v>14.648099899291992</v>
      </c>
      <c r="K2234">
        <v>20.107900000000001</v>
      </c>
      <c r="L2234">
        <v>24.7669</v>
      </c>
      <c r="M2234">
        <v>27.405100000000001</v>
      </c>
      <c r="N2234">
        <v>17.26379</v>
      </c>
    </row>
    <row r="2235" spans="1:14" x14ac:dyDescent="0.35">
      <c r="A2235" s="3">
        <v>6288</v>
      </c>
      <c r="B2235">
        <v>27.4665</v>
      </c>
      <c r="C2235">
        <v>24.418500000000002</v>
      </c>
      <c r="D2235">
        <v>18.591200000000001</v>
      </c>
      <c r="E2235">
        <v>12.781599998474121</v>
      </c>
      <c r="F2235">
        <v>9.1223600000000005</v>
      </c>
      <c r="G2235">
        <v>7.0738599999999998</v>
      </c>
      <c r="H2235">
        <v>8.2573600000000003</v>
      </c>
      <c r="I2235">
        <v>11.350199999999999</v>
      </c>
      <c r="J2235">
        <v>14.635100364685059</v>
      </c>
      <c r="K2235">
        <v>20.0489</v>
      </c>
      <c r="L2235">
        <v>24.743300000000001</v>
      </c>
      <c r="M2235">
        <v>27.2271</v>
      </c>
      <c r="N2235">
        <v>17.143000000000001</v>
      </c>
    </row>
    <row r="2236" spans="1:14" x14ac:dyDescent="0.35">
      <c r="A2236" s="3">
        <v>6290</v>
      </c>
      <c r="B2236">
        <v>27.518599999999999</v>
      </c>
      <c r="C2236">
        <v>24.209599999999998</v>
      </c>
      <c r="D2236">
        <v>18.649999999999999</v>
      </c>
      <c r="E2236">
        <v>12.829899787902832</v>
      </c>
      <c r="F2236">
        <v>9.2222500000000007</v>
      </c>
      <c r="G2236">
        <v>7.2303300000000004</v>
      </c>
      <c r="H2236">
        <v>8.3490599999999997</v>
      </c>
      <c r="I2236">
        <v>11.2684</v>
      </c>
      <c r="J2236">
        <v>14.357700347900391</v>
      </c>
      <c r="K2236">
        <v>19.7593</v>
      </c>
      <c r="L2236">
        <v>24.358699999999999</v>
      </c>
      <c r="M2236">
        <v>26.791</v>
      </c>
      <c r="N2236">
        <v>17.045400000000001</v>
      </c>
    </row>
    <row r="2237" spans="1:14" x14ac:dyDescent="0.35">
      <c r="A2237" s="3">
        <v>6302</v>
      </c>
      <c r="B2237">
        <v>29.5258</v>
      </c>
      <c r="C2237">
        <v>25.936199999999999</v>
      </c>
      <c r="D2237">
        <v>21.3993</v>
      </c>
      <c r="E2237">
        <v>15.517399787902832</v>
      </c>
      <c r="F2237">
        <v>11.286899999999999</v>
      </c>
      <c r="G2237">
        <v>9.5653299999999994</v>
      </c>
      <c r="H2237">
        <v>10.2699</v>
      </c>
      <c r="I2237">
        <v>13.0824</v>
      </c>
      <c r="J2237">
        <v>17.26569938659668</v>
      </c>
      <c r="K2237">
        <v>23.689900000000002</v>
      </c>
      <c r="L2237">
        <v>27.065000000000001</v>
      </c>
      <c r="M2237">
        <v>29.665500000000002</v>
      </c>
      <c r="N2237">
        <v>19.52244</v>
      </c>
    </row>
    <row r="2238" spans="1:14" x14ac:dyDescent="0.35">
      <c r="A2238" s="3">
        <v>6304</v>
      </c>
      <c r="B2238">
        <v>29.398099999999999</v>
      </c>
      <c r="C2238">
        <v>25.8795</v>
      </c>
      <c r="D2238">
        <v>20.972899999999999</v>
      </c>
      <c r="E2238">
        <v>15.188599586486816</v>
      </c>
      <c r="F2238">
        <v>11.1897</v>
      </c>
      <c r="G2238">
        <v>9.4305900000000005</v>
      </c>
      <c r="H2238">
        <v>10.119899999999999</v>
      </c>
      <c r="I2238">
        <v>12.901300000000001</v>
      </c>
      <c r="J2238">
        <v>17.059200286865234</v>
      </c>
      <c r="K2238">
        <v>23.406400000000001</v>
      </c>
      <c r="L2238">
        <v>27.214700000000001</v>
      </c>
      <c r="M2238">
        <v>29.591799999999999</v>
      </c>
      <c r="N2238">
        <v>19.362719999999999</v>
      </c>
    </row>
    <row r="2239" spans="1:14" x14ac:dyDescent="0.35">
      <c r="A2239" s="3">
        <v>6306</v>
      </c>
      <c r="B2239">
        <v>29.166899999999998</v>
      </c>
      <c r="C2239">
        <v>25.692399999999999</v>
      </c>
      <c r="D2239">
        <v>20.963100000000001</v>
      </c>
      <c r="E2239">
        <v>15.25469970703125</v>
      </c>
      <c r="F2239">
        <v>11.0748</v>
      </c>
      <c r="G2239">
        <v>9.3164599999999993</v>
      </c>
      <c r="H2239">
        <v>10.092499999999999</v>
      </c>
      <c r="I2239">
        <v>13.0596</v>
      </c>
      <c r="J2239">
        <v>16.97960090637207</v>
      </c>
      <c r="K2239">
        <v>23.313199999999998</v>
      </c>
      <c r="L2239">
        <v>26.988</v>
      </c>
      <c r="M2239">
        <v>29.354700000000001</v>
      </c>
      <c r="N2239">
        <v>19.271329999999999</v>
      </c>
    </row>
    <row r="2240" spans="1:14" x14ac:dyDescent="0.35">
      <c r="A2240" s="3">
        <v>6308</v>
      </c>
      <c r="B2240">
        <v>29.1889</v>
      </c>
      <c r="C2240">
        <v>25.575299999999999</v>
      </c>
      <c r="D2240">
        <v>21.0442</v>
      </c>
      <c r="E2240">
        <v>15.108699798583984</v>
      </c>
      <c r="F2240">
        <v>10.91</v>
      </c>
      <c r="G2240">
        <v>9.1594300000000004</v>
      </c>
      <c r="H2240">
        <v>9.8351699999999997</v>
      </c>
      <c r="I2240">
        <v>12.701000000000001</v>
      </c>
      <c r="J2240">
        <v>16.550800323486328</v>
      </c>
      <c r="K2240">
        <v>22.973400000000002</v>
      </c>
      <c r="L2240">
        <v>26.755199999999999</v>
      </c>
      <c r="M2240">
        <v>29.4819</v>
      </c>
      <c r="N2240">
        <v>19.106999999999999</v>
      </c>
    </row>
    <row r="2241" spans="1:14" x14ac:dyDescent="0.35">
      <c r="A2241" s="3">
        <v>6309</v>
      </c>
      <c r="B2241">
        <v>29.162800000000001</v>
      </c>
      <c r="C2241">
        <v>25.5641</v>
      </c>
      <c r="D2241">
        <v>20.949300000000001</v>
      </c>
      <c r="E2241">
        <v>15.08590030670166</v>
      </c>
      <c r="F2241">
        <v>10.7995</v>
      </c>
      <c r="G2241">
        <v>9.1460500000000007</v>
      </c>
      <c r="H2241">
        <v>9.7642500000000005</v>
      </c>
      <c r="I2241">
        <v>12.7326</v>
      </c>
      <c r="J2241">
        <v>16.420700073242188</v>
      </c>
      <c r="K2241">
        <v>22.9206</v>
      </c>
      <c r="L2241">
        <v>26.613800000000001</v>
      </c>
      <c r="M2241">
        <v>29.239799999999999</v>
      </c>
      <c r="N2241">
        <v>19.033280000000001</v>
      </c>
    </row>
    <row r="2242" spans="1:14" x14ac:dyDescent="0.35">
      <c r="A2242" s="3">
        <v>6311</v>
      </c>
      <c r="B2242">
        <v>28.978999999999999</v>
      </c>
      <c r="C2242">
        <v>25.3552</v>
      </c>
      <c r="D2242">
        <v>20.729099999999999</v>
      </c>
      <c r="E2242">
        <v>14.878700256347656</v>
      </c>
      <c r="F2242">
        <v>10.638400000000001</v>
      </c>
      <c r="G2242">
        <v>9.0445600000000006</v>
      </c>
      <c r="H2242">
        <v>9.6634100000000007</v>
      </c>
      <c r="I2242">
        <v>12.4839</v>
      </c>
      <c r="J2242">
        <v>16.2677001953125</v>
      </c>
      <c r="K2242">
        <v>22.670400000000001</v>
      </c>
      <c r="L2242">
        <v>26.518899999999999</v>
      </c>
      <c r="M2242">
        <v>29.1</v>
      </c>
      <c r="N2242">
        <v>18.860769999999999</v>
      </c>
    </row>
    <row r="2243" spans="1:14" x14ac:dyDescent="0.35">
      <c r="A2243" s="3">
        <v>6312</v>
      </c>
      <c r="B2243">
        <v>28.779599999999999</v>
      </c>
      <c r="C2243">
        <v>25.3383</v>
      </c>
      <c r="D2243">
        <v>20.733599999999999</v>
      </c>
      <c r="E2243">
        <v>15.123000144958496</v>
      </c>
      <c r="F2243">
        <v>10.7288</v>
      </c>
      <c r="G2243">
        <v>9.2069799999999997</v>
      </c>
      <c r="H2243">
        <v>9.7836800000000004</v>
      </c>
      <c r="I2243">
        <v>12.5564</v>
      </c>
      <c r="J2243">
        <v>16.600400924682617</v>
      </c>
      <c r="K2243">
        <v>23.102799999999998</v>
      </c>
      <c r="L2243">
        <v>26.47</v>
      </c>
      <c r="M2243">
        <v>29.060199999999998</v>
      </c>
      <c r="N2243">
        <v>18.956980000000001</v>
      </c>
    </row>
    <row r="2244" spans="1:14" x14ac:dyDescent="0.35">
      <c r="A2244" s="3">
        <v>6313</v>
      </c>
      <c r="B2244">
        <v>28.837299999999999</v>
      </c>
      <c r="C2244">
        <v>25.210799999999999</v>
      </c>
      <c r="D2244">
        <v>20.570699999999999</v>
      </c>
      <c r="E2244">
        <v>14.847100257873535</v>
      </c>
      <c r="F2244">
        <v>10.538600000000001</v>
      </c>
      <c r="G2244">
        <v>9.0653900000000007</v>
      </c>
      <c r="H2244">
        <v>9.7591999999999999</v>
      </c>
      <c r="I2244">
        <v>12.3927</v>
      </c>
      <c r="J2244">
        <v>16.359899520874023</v>
      </c>
      <c r="K2244">
        <v>22.551300000000001</v>
      </c>
      <c r="L2244">
        <v>26.177900000000001</v>
      </c>
      <c r="M2244">
        <v>28.7605</v>
      </c>
      <c r="N2244">
        <v>18.755949999999999</v>
      </c>
    </row>
    <row r="2245" spans="1:14" x14ac:dyDescent="0.35">
      <c r="A2245" s="3">
        <v>6315</v>
      </c>
      <c r="B2245">
        <v>28.668099999999999</v>
      </c>
      <c r="C2245">
        <v>24.939599999999999</v>
      </c>
      <c r="D2245">
        <v>20.418399999999998</v>
      </c>
      <c r="E2245">
        <v>14.743900299072266</v>
      </c>
      <c r="F2245">
        <v>10.389699999999999</v>
      </c>
      <c r="G2245">
        <v>8.8829399999999996</v>
      </c>
      <c r="H2245">
        <v>9.47654</v>
      </c>
      <c r="I2245">
        <v>12.291600000000001</v>
      </c>
      <c r="J2245">
        <v>15.959199905395508</v>
      </c>
      <c r="K2245">
        <v>22.241800000000001</v>
      </c>
      <c r="L2245">
        <v>25.933900000000001</v>
      </c>
      <c r="M2245">
        <v>28.6434</v>
      </c>
      <c r="N2245">
        <v>18.54909</v>
      </c>
    </row>
    <row r="2246" spans="1:14" x14ac:dyDescent="0.35">
      <c r="A2246" s="3">
        <v>6316</v>
      </c>
      <c r="B2246">
        <v>28.305299999999999</v>
      </c>
      <c r="C2246">
        <v>24.825099999999999</v>
      </c>
      <c r="D2246">
        <v>20.223500000000001</v>
      </c>
      <c r="E2246">
        <v>14.406000137329102</v>
      </c>
      <c r="F2246">
        <v>10.225300000000001</v>
      </c>
      <c r="G2246">
        <v>8.6386500000000002</v>
      </c>
      <c r="H2246">
        <v>9.5397999999999996</v>
      </c>
      <c r="I2246">
        <v>12.015599999999999</v>
      </c>
      <c r="J2246">
        <v>15.696200370788574</v>
      </c>
      <c r="K2246">
        <v>21.6188</v>
      </c>
      <c r="L2246">
        <v>25.6434</v>
      </c>
      <c r="M2246">
        <v>28.304400000000001</v>
      </c>
      <c r="N2246">
        <v>18.286840000000002</v>
      </c>
    </row>
    <row r="2247" spans="1:14" x14ac:dyDescent="0.35">
      <c r="A2247" s="3">
        <v>6317</v>
      </c>
      <c r="B2247">
        <v>28.4773</v>
      </c>
      <c r="C2247">
        <v>24.853000000000002</v>
      </c>
      <c r="D2247">
        <v>20.1492</v>
      </c>
      <c r="E2247">
        <v>14.513500213623047</v>
      </c>
      <c r="F2247">
        <v>10.1213</v>
      </c>
      <c r="G2247">
        <v>8.6345700000000001</v>
      </c>
      <c r="H2247">
        <v>9.4033800000000003</v>
      </c>
      <c r="I2247">
        <v>12.065799999999999</v>
      </c>
      <c r="J2247">
        <v>15.767200469970703</v>
      </c>
      <c r="K2247">
        <v>21.9755</v>
      </c>
      <c r="L2247">
        <v>25.506</v>
      </c>
      <c r="M2247">
        <v>28.2591</v>
      </c>
      <c r="N2247">
        <v>18.310490000000001</v>
      </c>
    </row>
    <row r="2248" spans="1:14" x14ac:dyDescent="0.35">
      <c r="A2248" s="3">
        <v>6318</v>
      </c>
      <c r="B2248">
        <v>28.207599999999999</v>
      </c>
      <c r="C2248">
        <v>24.809799999999999</v>
      </c>
      <c r="D2248">
        <v>20.095400000000001</v>
      </c>
      <c r="E2248">
        <v>14.185000419616699</v>
      </c>
      <c r="F2248">
        <v>9.9717699999999994</v>
      </c>
      <c r="G2248">
        <v>8.4720700000000004</v>
      </c>
      <c r="H2248">
        <v>9.2791499999999996</v>
      </c>
      <c r="I2248">
        <v>11.7592</v>
      </c>
      <c r="J2248">
        <v>15.391900062561035</v>
      </c>
      <c r="K2248">
        <v>21.380099999999999</v>
      </c>
      <c r="L2248">
        <v>25.146599999999999</v>
      </c>
      <c r="M2248">
        <v>28.1096</v>
      </c>
      <c r="N2248">
        <v>18.067350000000001</v>
      </c>
    </row>
    <row r="2249" spans="1:14" x14ac:dyDescent="0.35">
      <c r="A2249" s="3">
        <v>6320</v>
      </c>
      <c r="B2249">
        <v>27.978400000000001</v>
      </c>
      <c r="C2249">
        <v>24.486899999999999</v>
      </c>
      <c r="D2249">
        <v>19.698499999999999</v>
      </c>
      <c r="E2249">
        <v>13.95829963684082</v>
      </c>
      <c r="F2249">
        <v>9.8781400000000001</v>
      </c>
      <c r="G2249">
        <v>8.3548200000000001</v>
      </c>
      <c r="H2249">
        <v>9.2480600000000006</v>
      </c>
      <c r="I2249">
        <v>11.7994</v>
      </c>
      <c r="J2249">
        <v>15.281000137329102</v>
      </c>
      <c r="K2249">
        <v>20.881499999999999</v>
      </c>
      <c r="L2249">
        <v>24.831099999999999</v>
      </c>
      <c r="M2249">
        <v>27.9068</v>
      </c>
      <c r="N2249">
        <v>17.85858</v>
      </c>
    </row>
    <row r="2250" spans="1:14" x14ac:dyDescent="0.35">
      <c r="A2250" s="3">
        <v>6321</v>
      </c>
      <c r="B2250">
        <v>27.172699999999999</v>
      </c>
      <c r="C2250">
        <v>23.6769</v>
      </c>
      <c r="D2250">
        <v>19.018699999999999</v>
      </c>
      <c r="E2250">
        <v>13.423000335693359</v>
      </c>
      <c r="F2250">
        <v>9.5859100000000002</v>
      </c>
      <c r="G2250">
        <v>8.0473099999999995</v>
      </c>
      <c r="H2250">
        <v>9.0239200000000004</v>
      </c>
      <c r="I2250">
        <v>11.6594</v>
      </c>
      <c r="J2250">
        <v>15.226300239562988</v>
      </c>
      <c r="K2250">
        <v>20.314599999999999</v>
      </c>
      <c r="L2250">
        <v>24.2486</v>
      </c>
      <c r="M2250">
        <v>27.1478</v>
      </c>
      <c r="N2250">
        <v>17.37876</v>
      </c>
    </row>
    <row r="2251" spans="1:14" x14ac:dyDescent="0.35">
      <c r="A2251" s="3">
        <v>6322</v>
      </c>
      <c r="B2251">
        <v>27.1326</v>
      </c>
      <c r="C2251">
        <v>23.655899999999999</v>
      </c>
      <c r="D2251">
        <v>18.8918</v>
      </c>
      <c r="E2251">
        <v>13.403499603271484</v>
      </c>
      <c r="F2251">
        <v>9.6565200000000004</v>
      </c>
      <c r="G2251">
        <v>8.1950000000000003</v>
      </c>
      <c r="H2251">
        <v>9.1482600000000005</v>
      </c>
      <c r="I2251">
        <v>11.9072</v>
      </c>
      <c r="J2251">
        <v>15.279500007629395</v>
      </c>
      <c r="K2251">
        <v>20.493099999999998</v>
      </c>
      <c r="L2251">
        <v>24.2378</v>
      </c>
      <c r="M2251">
        <v>26.944800000000001</v>
      </c>
      <c r="N2251">
        <v>17.41216</v>
      </c>
    </row>
    <row r="2252" spans="1:14" x14ac:dyDescent="0.35">
      <c r="A2252" s="3">
        <v>6323</v>
      </c>
      <c r="B2252">
        <v>26.634499999999999</v>
      </c>
      <c r="C2252">
        <v>22.8537</v>
      </c>
      <c r="D2252">
        <v>18.3446</v>
      </c>
      <c r="E2252">
        <v>13.081600189208984</v>
      </c>
      <c r="F2252">
        <v>9.4114599999999999</v>
      </c>
      <c r="G2252">
        <v>7.8407400000000003</v>
      </c>
      <c r="H2252">
        <v>8.8874099999999991</v>
      </c>
      <c r="I2252">
        <v>11.402200000000001</v>
      </c>
      <c r="J2252">
        <v>15.091500282287598</v>
      </c>
      <c r="K2252">
        <v>19.868200000000002</v>
      </c>
      <c r="L2252">
        <v>23.848800000000001</v>
      </c>
      <c r="M2252">
        <v>26.455300000000001</v>
      </c>
      <c r="N2252">
        <v>16.976669999999999</v>
      </c>
    </row>
    <row r="2253" spans="1:14" x14ac:dyDescent="0.35">
      <c r="A2253" s="3">
        <v>6324</v>
      </c>
      <c r="B2253">
        <v>25.951799999999999</v>
      </c>
      <c r="C2253">
        <v>22.071100000000001</v>
      </c>
      <c r="D2253">
        <v>17.5976</v>
      </c>
      <c r="E2253">
        <v>12.884900093078613</v>
      </c>
      <c r="F2253">
        <v>9.2799600000000009</v>
      </c>
      <c r="G2253">
        <v>7.8312799999999996</v>
      </c>
      <c r="H2253">
        <v>8.9911499999999993</v>
      </c>
      <c r="I2253">
        <v>11.4186</v>
      </c>
      <c r="J2253">
        <v>14.717800140380859</v>
      </c>
      <c r="K2253">
        <v>19.579699999999999</v>
      </c>
      <c r="L2253">
        <v>23.313500000000001</v>
      </c>
      <c r="M2253">
        <v>25.704999999999998</v>
      </c>
      <c r="N2253">
        <v>16.61187</v>
      </c>
    </row>
    <row r="2254" spans="1:14" x14ac:dyDescent="0.35">
      <c r="A2254" s="3">
        <v>6326</v>
      </c>
      <c r="B2254">
        <v>25.291799999999999</v>
      </c>
      <c r="C2254">
        <v>21.410499999999999</v>
      </c>
      <c r="D2254">
        <v>16.937100000000001</v>
      </c>
      <c r="E2254">
        <v>12.446399688720703</v>
      </c>
      <c r="F2254">
        <v>9.0697500000000009</v>
      </c>
      <c r="G2254">
        <v>7.7171500000000002</v>
      </c>
      <c r="H2254">
        <v>8.81175</v>
      </c>
      <c r="I2254">
        <v>11.370699999999999</v>
      </c>
      <c r="J2254">
        <v>14.59630012512207</v>
      </c>
      <c r="K2254">
        <v>18.940999999999999</v>
      </c>
      <c r="L2254">
        <v>22.862500000000001</v>
      </c>
      <c r="M2254">
        <v>25.171900000000001</v>
      </c>
      <c r="N2254">
        <v>16.218900000000001</v>
      </c>
    </row>
    <row r="2255" spans="1:14" x14ac:dyDescent="0.35">
      <c r="A2255" s="3">
        <v>6327</v>
      </c>
      <c r="B2255">
        <v>24.818899999999999</v>
      </c>
      <c r="C2255">
        <v>21.206099999999999</v>
      </c>
      <c r="D2255">
        <v>16.604500000000002</v>
      </c>
      <c r="E2255">
        <v>12.23390007019043</v>
      </c>
      <c r="F2255">
        <v>8.8833300000000008</v>
      </c>
      <c r="G2255">
        <v>7.4954499999999999</v>
      </c>
      <c r="H2255">
        <v>8.5241100000000003</v>
      </c>
      <c r="I2255">
        <v>11.3484</v>
      </c>
      <c r="J2255">
        <v>14.512999534606934</v>
      </c>
      <c r="K2255">
        <v>18.630800000000001</v>
      </c>
      <c r="L2255">
        <v>22.725000000000001</v>
      </c>
      <c r="M2255">
        <v>24.63</v>
      </c>
      <c r="N2255">
        <v>15.967790000000001</v>
      </c>
    </row>
    <row r="2256" spans="1:14" x14ac:dyDescent="0.35">
      <c r="A2256" s="3">
        <v>6328</v>
      </c>
      <c r="B2256">
        <v>24.7073</v>
      </c>
      <c r="C2256">
        <v>21.1509</v>
      </c>
      <c r="D2256">
        <v>17.025500000000001</v>
      </c>
      <c r="E2256">
        <v>12.470800399780273</v>
      </c>
      <c r="F2256">
        <v>9.0338899999999995</v>
      </c>
      <c r="G2256">
        <v>7.9937399999999998</v>
      </c>
      <c r="H2256">
        <v>9.0378299999999996</v>
      </c>
      <c r="I2256">
        <v>11.7149</v>
      </c>
      <c r="J2256">
        <v>15.503199577331543</v>
      </c>
      <c r="K2256">
        <v>19.419899999999998</v>
      </c>
      <c r="L2256">
        <v>22.974799999999998</v>
      </c>
      <c r="M2256">
        <v>24.284800000000001</v>
      </c>
      <c r="N2256">
        <v>16.27646</v>
      </c>
    </row>
    <row r="2257" spans="1:14" x14ac:dyDescent="0.35">
      <c r="A2257" s="3">
        <v>6330</v>
      </c>
      <c r="B2257">
        <v>24.427199999999999</v>
      </c>
      <c r="C2257">
        <v>20.927600000000002</v>
      </c>
      <c r="D2257">
        <v>16.4925</v>
      </c>
      <c r="E2257">
        <v>12.349100112915039</v>
      </c>
      <c r="F2257">
        <v>8.7994699999999995</v>
      </c>
      <c r="G2257">
        <v>7.4755700000000003</v>
      </c>
      <c r="H2257">
        <v>8.6052599999999995</v>
      </c>
      <c r="I2257">
        <v>11.293200000000001</v>
      </c>
      <c r="J2257">
        <v>14.439700126647949</v>
      </c>
      <c r="K2257">
        <v>18.625599999999999</v>
      </c>
      <c r="L2257">
        <v>22.330300000000001</v>
      </c>
      <c r="M2257">
        <v>23.977</v>
      </c>
      <c r="N2257">
        <v>15.81188</v>
      </c>
    </row>
    <row r="2258" spans="1:14" x14ac:dyDescent="0.35">
      <c r="A2258" s="3">
        <v>6333</v>
      </c>
      <c r="B2258">
        <v>24.504200000000001</v>
      </c>
      <c r="C2258">
        <v>21.131</v>
      </c>
      <c r="D2258">
        <v>16.746400000000001</v>
      </c>
      <c r="E2258">
        <v>12.232600212097168</v>
      </c>
      <c r="F2258">
        <v>8.8147300000000008</v>
      </c>
      <c r="G2258">
        <v>7.2549900000000003</v>
      </c>
      <c r="H2258">
        <v>8.3209400000000002</v>
      </c>
      <c r="I2258">
        <v>10.9171</v>
      </c>
      <c r="J2258">
        <v>14.013099670410156</v>
      </c>
      <c r="K2258">
        <v>18.605399999999999</v>
      </c>
      <c r="L2258">
        <v>22.444900000000001</v>
      </c>
      <c r="M2258">
        <v>24.3751</v>
      </c>
      <c r="N2258">
        <v>15.78004</v>
      </c>
    </row>
    <row r="2259" spans="1:14" x14ac:dyDescent="0.35">
      <c r="A2259" s="3">
        <v>6335</v>
      </c>
      <c r="B2259">
        <v>27.696000000000002</v>
      </c>
      <c r="C2259">
        <v>24.441800000000001</v>
      </c>
      <c r="D2259">
        <v>19.695499999999999</v>
      </c>
      <c r="E2259">
        <v>14.124099731445313</v>
      </c>
      <c r="F2259">
        <v>9.9444099999999995</v>
      </c>
      <c r="G2259">
        <v>8.5619899999999998</v>
      </c>
      <c r="H2259">
        <v>9.33657</v>
      </c>
      <c r="I2259">
        <v>11.9397</v>
      </c>
      <c r="J2259">
        <v>15.622300148010254</v>
      </c>
      <c r="K2259">
        <v>21.216699999999999</v>
      </c>
      <c r="L2259">
        <v>24.673999999999999</v>
      </c>
      <c r="M2259">
        <v>27.8489</v>
      </c>
      <c r="N2259">
        <v>17.925160000000002</v>
      </c>
    </row>
    <row r="2260" spans="1:14" x14ac:dyDescent="0.35">
      <c r="A2260" s="3">
        <v>6336</v>
      </c>
      <c r="B2260">
        <v>27.3462</v>
      </c>
      <c r="C2260">
        <v>23.857500000000002</v>
      </c>
      <c r="D2260">
        <v>19.2148</v>
      </c>
      <c r="E2260">
        <v>13.937800407409668</v>
      </c>
      <c r="F2260">
        <v>9.7929700000000004</v>
      </c>
      <c r="G2260">
        <v>8.6973199999999995</v>
      </c>
      <c r="H2260">
        <v>9.4199900000000003</v>
      </c>
      <c r="I2260">
        <v>12.1724</v>
      </c>
      <c r="J2260">
        <v>15.791899681091309</v>
      </c>
      <c r="K2260">
        <v>21.202500000000001</v>
      </c>
      <c r="L2260">
        <v>24.438500000000001</v>
      </c>
      <c r="M2260">
        <v>27.224</v>
      </c>
      <c r="N2260">
        <v>17.757989999999999</v>
      </c>
    </row>
    <row r="2261" spans="1:14" x14ac:dyDescent="0.35">
      <c r="A2261" s="3">
        <v>6337</v>
      </c>
      <c r="B2261">
        <v>26.447700000000001</v>
      </c>
      <c r="C2261">
        <v>23.084800000000001</v>
      </c>
      <c r="D2261">
        <v>18.667400000000001</v>
      </c>
      <c r="E2261">
        <v>13.678999900817871</v>
      </c>
      <c r="F2261">
        <v>9.8319399999999995</v>
      </c>
      <c r="G2261">
        <v>8.8237900000000007</v>
      </c>
      <c r="H2261">
        <v>9.5186299999999999</v>
      </c>
      <c r="I2261">
        <v>12.4704</v>
      </c>
      <c r="J2261">
        <v>16.267599105834961</v>
      </c>
      <c r="K2261">
        <v>21.206199999999999</v>
      </c>
      <c r="L2261">
        <v>24.023499999999999</v>
      </c>
      <c r="M2261">
        <v>26.271599999999999</v>
      </c>
      <c r="N2261">
        <v>17.524380000000001</v>
      </c>
    </row>
    <row r="2262" spans="1:14" x14ac:dyDescent="0.35">
      <c r="A2262" s="3">
        <v>6338</v>
      </c>
      <c r="B2262">
        <v>25.564699999999998</v>
      </c>
      <c r="C2262">
        <v>22.085599999999999</v>
      </c>
      <c r="D2262">
        <v>17.748899999999999</v>
      </c>
      <c r="E2262">
        <v>13.161299705505371</v>
      </c>
      <c r="F2262">
        <v>9.4883000000000006</v>
      </c>
      <c r="G2262">
        <v>8.4857399999999998</v>
      </c>
      <c r="H2262">
        <v>9.2963799999999992</v>
      </c>
      <c r="I2262">
        <v>12.0931</v>
      </c>
      <c r="J2262">
        <v>15.868200302124023</v>
      </c>
      <c r="K2262">
        <v>20.3171</v>
      </c>
      <c r="L2262">
        <v>23.3718</v>
      </c>
      <c r="M2262">
        <v>25.5428</v>
      </c>
      <c r="N2262">
        <v>16.918659999999999</v>
      </c>
    </row>
    <row r="2263" spans="1:14" x14ac:dyDescent="0.35">
      <c r="A2263" s="3">
        <v>6341</v>
      </c>
      <c r="B2263">
        <v>28.375499999999999</v>
      </c>
      <c r="C2263">
        <v>24.809899999999999</v>
      </c>
      <c r="D2263">
        <v>20.180099999999999</v>
      </c>
      <c r="E2263">
        <v>14.678000450134277</v>
      </c>
      <c r="F2263">
        <v>10.092000000000001</v>
      </c>
      <c r="G2263">
        <v>8.7143499999999996</v>
      </c>
      <c r="H2263">
        <v>9.5024300000000004</v>
      </c>
      <c r="I2263">
        <v>12.210599999999999</v>
      </c>
      <c r="J2263">
        <v>16.037099838256836</v>
      </c>
      <c r="K2263">
        <v>22.011099999999999</v>
      </c>
      <c r="L2263">
        <v>25.462700000000002</v>
      </c>
      <c r="M2263">
        <v>27.881599999999999</v>
      </c>
      <c r="N2263">
        <v>18.329609999999999</v>
      </c>
    </row>
    <row r="2264" spans="1:14" x14ac:dyDescent="0.35">
      <c r="A2264" s="3">
        <v>6343</v>
      </c>
      <c r="B2264">
        <v>27.9681</v>
      </c>
      <c r="C2264">
        <v>24.529699999999998</v>
      </c>
      <c r="D2264">
        <v>19.720400000000001</v>
      </c>
      <c r="E2264">
        <v>14.421999931335449</v>
      </c>
      <c r="F2264">
        <v>10.0031</v>
      </c>
      <c r="G2264">
        <v>8.8771199999999997</v>
      </c>
      <c r="H2264">
        <v>9.4717000000000002</v>
      </c>
      <c r="I2264">
        <v>12.501200000000001</v>
      </c>
      <c r="J2264">
        <v>16.5177001953125</v>
      </c>
      <c r="K2264">
        <v>22.254799999999999</v>
      </c>
      <c r="L2264">
        <v>25.058599999999998</v>
      </c>
      <c r="M2264">
        <v>27.398299999999999</v>
      </c>
      <c r="N2264">
        <v>18.226890000000001</v>
      </c>
    </row>
    <row r="2265" spans="1:14" x14ac:dyDescent="0.35">
      <c r="A2265" s="3">
        <v>6346</v>
      </c>
      <c r="B2265">
        <v>25.6783</v>
      </c>
      <c r="C2265">
        <v>22.1144</v>
      </c>
      <c r="D2265">
        <v>18.268899999999999</v>
      </c>
      <c r="E2265">
        <v>13.794899940490723</v>
      </c>
      <c r="F2265">
        <v>9.7883200000000006</v>
      </c>
      <c r="G2265">
        <v>9.05246</v>
      </c>
      <c r="H2265">
        <v>9.5635499999999993</v>
      </c>
      <c r="I2265">
        <v>12.5535</v>
      </c>
      <c r="J2265">
        <v>16.058300018310547</v>
      </c>
      <c r="K2265">
        <v>21.1005</v>
      </c>
      <c r="L2265">
        <v>23.584700000000002</v>
      </c>
      <c r="M2265">
        <v>25.937200000000001</v>
      </c>
      <c r="N2265">
        <v>17.291250000000002</v>
      </c>
    </row>
    <row r="2266" spans="1:14" x14ac:dyDescent="0.35">
      <c r="A2266" s="3">
        <v>6348</v>
      </c>
      <c r="B2266">
        <v>26.5182</v>
      </c>
      <c r="C2266">
        <v>23.09</v>
      </c>
      <c r="D2266">
        <v>18.9664</v>
      </c>
      <c r="E2266">
        <v>13.936599731445313</v>
      </c>
      <c r="F2266">
        <v>9.9855900000000002</v>
      </c>
      <c r="G2266">
        <v>9.1791499999999999</v>
      </c>
      <c r="H2266">
        <v>9.6071799999999996</v>
      </c>
      <c r="I2266">
        <v>12.7369</v>
      </c>
      <c r="J2266">
        <v>16.619400024414063</v>
      </c>
      <c r="K2266">
        <v>21.667100000000001</v>
      </c>
      <c r="L2266">
        <v>24.326899999999998</v>
      </c>
      <c r="M2266">
        <v>26.465399999999999</v>
      </c>
      <c r="N2266">
        <v>17.758240000000001</v>
      </c>
    </row>
    <row r="2267" spans="1:14" x14ac:dyDescent="0.35">
      <c r="A2267" s="3">
        <v>6350</v>
      </c>
      <c r="B2267">
        <v>28.606300000000001</v>
      </c>
      <c r="C2267">
        <v>24.960100000000001</v>
      </c>
      <c r="D2267">
        <v>20.3569</v>
      </c>
      <c r="E2267">
        <v>14.937100410461426</v>
      </c>
      <c r="F2267">
        <v>10.304</v>
      </c>
      <c r="G2267">
        <v>9.0224600000000006</v>
      </c>
      <c r="H2267">
        <v>9.7240099999999998</v>
      </c>
      <c r="I2267">
        <v>12.212899999999999</v>
      </c>
      <c r="J2267">
        <v>16.122699737548828</v>
      </c>
      <c r="K2267">
        <v>22.347200000000001</v>
      </c>
      <c r="L2267">
        <v>25.7181</v>
      </c>
      <c r="M2267">
        <v>28.349699999999999</v>
      </c>
      <c r="N2267">
        <v>18.555119999999999</v>
      </c>
    </row>
    <row r="2268" spans="1:14" x14ac:dyDescent="0.35">
      <c r="A2268" s="3">
        <v>6352</v>
      </c>
      <c r="B2268">
        <v>28.6248</v>
      </c>
      <c r="C2268">
        <v>25.162800000000001</v>
      </c>
      <c r="D2268">
        <v>20.314399999999999</v>
      </c>
      <c r="E2268">
        <v>14.895700454711914</v>
      </c>
      <c r="F2268">
        <v>10.295</v>
      </c>
      <c r="G2268">
        <v>9.0771999999999995</v>
      </c>
      <c r="H2268">
        <v>9.6266700000000007</v>
      </c>
      <c r="I2268">
        <v>12.3377</v>
      </c>
      <c r="J2268">
        <v>16.327299118041992</v>
      </c>
      <c r="K2268">
        <v>22.5824</v>
      </c>
      <c r="L2268">
        <v>25.7544</v>
      </c>
      <c r="M2268">
        <v>28.403600000000001</v>
      </c>
      <c r="N2268">
        <v>18.61683</v>
      </c>
    </row>
    <row r="2269" spans="1:14" x14ac:dyDescent="0.35">
      <c r="A2269" s="3">
        <v>6353</v>
      </c>
      <c r="B2269">
        <v>28.424800000000001</v>
      </c>
      <c r="C2269">
        <v>24.903400000000001</v>
      </c>
      <c r="D2269">
        <v>20.4161</v>
      </c>
      <c r="E2269">
        <v>14.93280029296875</v>
      </c>
      <c r="F2269">
        <v>10.486000000000001</v>
      </c>
      <c r="G2269">
        <v>9.1943900000000003</v>
      </c>
      <c r="H2269">
        <v>9.7451000000000008</v>
      </c>
      <c r="I2269">
        <v>12.791499999999999</v>
      </c>
      <c r="J2269">
        <v>16.801399230957031</v>
      </c>
      <c r="K2269">
        <v>22.9495</v>
      </c>
      <c r="L2269">
        <v>25.9177</v>
      </c>
      <c r="M2269">
        <v>28.492699999999999</v>
      </c>
      <c r="N2269">
        <v>18.754619999999999</v>
      </c>
    </row>
    <row r="2270" spans="1:14" x14ac:dyDescent="0.35">
      <c r="A2270" s="3">
        <v>6355</v>
      </c>
      <c r="B2270">
        <v>27.928100000000001</v>
      </c>
      <c r="C2270">
        <v>24.4772</v>
      </c>
      <c r="D2270">
        <v>19.990200000000002</v>
      </c>
      <c r="E2270">
        <v>14.656200408935547</v>
      </c>
      <c r="F2270">
        <v>10.1874</v>
      </c>
      <c r="G2270">
        <v>9.11172</v>
      </c>
      <c r="H2270">
        <v>9.6406899999999993</v>
      </c>
      <c r="I2270">
        <v>12.9533</v>
      </c>
      <c r="J2270">
        <v>17.027399063110352</v>
      </c>
      <c r="K2270">
        <v>22.667000000000002</v>
      </c>
      <c r="L2270">
        <v>25.3476</v>
      </c>
      <c r="M2270">
        <v>28.021999999999998</v>
      </c>
      <c r="N2270">
        <v>18.500730000000001</v>
      </c>
    </row>
    <row r="2271" spans="1:14" x14ac:dyDescent="0.35">
      <c r="A2271" s="3">
        <v>6358</v>
      </c>
      <c r="B2271">
        <v>28.4543</v>
      </c>
      <c r="C2271">
        <v>24.830500000000001</v>
      </c>
      <c r="D2271">
        <v>20.6069</v>
      </c>
      <c r="E2271">
        <v>15.322500228881836</v>
      </c>
      <c r="F2271">
        <v>10.792299999999999</v>
      </c>
      <c r="G2271">
        <v>9.2896300000000007</v>
      </c>
      <c r="H2271">
        <v>9.8555100000000007</v>
      </c>
      <c r="I2271">
        <v>13.169600000000001</v>
      </c>
      <c r="J2271">
        <v>17.339599609375</v>
      </c>
      <c r="K2271">
        <v>23.494</v>
      </c>
      <c r="L2271">
        <v>26.760999999999999</v>
      </c>
      <c r="M2271">
        <v>28.864599999999999</v>
      </c>
      <c r="N2271">
        <v>19.06504</v>
      </c>
    </row>
    <row r="2272" spans="1:14" x14ac:dyDescent="0.35">
      <c r="A2272" s="3">
        <v>6359</v>
      </c>
      <c r="B2272">
        <v>28.225999999999999</v>
      </c>
      <c r="C2272">
        <v>24.745899999999999</v>
      </c>
      <c r="D2272">
        <v>20.558599999999998</v>
      </c>
      <c r="E2272">
        <v>15.010000228881836</v>
      </c>
      <c r="F2272">
        <v>10.5038</v>
      </c>
      <c r="G2272">
        <v>9.3510600000000004</v>
      </c>
      <c r="H2272">
        <v>9.8257899999999996</v>
      </c>
      <c r="I2272">
        <v>13.217700000000001</v>
      </c>
      <c r="J2272">
        <v>17.342399597167969</v>
      </c>
      <c r="K2272">
        <v>22.9937</v>
      </c>
      <c r="L2272">
        <v>26.237200000000001</v>
      </c>
      <c r="M2272">
        <v>28.633500000000002</v>
      </c>
      <c r="N2272">
        <v>18.887139999999999</v>
      </c>
    </row>
    <row r="2273" spans="1:14" x14ac:dyDescent="0.35">
      <c r="A2273" s="3">
        <v>6365</v>
      </c>
      <c r="B2273">
        <v>28.665900000000001</v>
      </c>
      <c r="C2273">
        <v>25.250399999999999</v>
      </c>
      <c r="D2273">
        <v>20.726600000000001</v>
      </c>
      <c r="E2273">
        <v>15.303099632263184</v>
      </c>
      <c r="F2273">
        <v>10.7499</v>
      </c>
      <c r="G2273">
        <v>9.3174299999999999</v>
      </c>
      <c r="H2273">
        <v>9.7438599999999997</v>
      </c>
      <c r="I2273">
        <v>12.769500000000001</v>
      </c>
      <c r="J2273">
        <v>16.932100296020508</v>
      </c>
      <c r="K2273">
        <v>23.283300000000001</v>
      </c>
      <c r="L2273">
        <v>26.550799999999999</v>
      </c>
      <c r="M2273">
        <v>28.930299999999999</v>
      </c>
      <c r="N2273">
        <v>19.018599999999999</v>
      </c>
    </row>
    <row r="2274" spans="1:14" x14ac:dyDescent="0.35">
      <c r="A2274" s="3">
        <v>6367</v>
      </c>
      <c r="B2274">
        <v>28.9483</v>
      </c>
      <c r="C2274">
        <v>25.621700000000001</v>
      </c>
      <c r="D2274">
        <v>20.8811</v>
      </c>
      <c r="E2274">
        <v>15.454099655151367</v>
      </c>
      <c r="F2274">
        <v>10.943899999999999</v>
      </c>
      <c r="G2274">
        <v>9.4797799999999999</v>
      </c>
      <c r="H2274">
        <v>9.9115400000000005</v>
      </c>
      <c r="I2274">
        <v>12.954000000000001</v>
      </c>
      <c r="J2274">
        <v>17.116800308227539</v>
      </c>
      <c r="K2274">
        <v>23.496300000000002</v>
      </c>
      <c r="L2274">
        <v>26.588799999999999</v>
      </c>
      <c r="M2274">
        <v>29.060400000000001</v>
      </c>
      <c r="N2274">
        <v>19.204730000000001</v>
      </c>
    </row>
    <row r="2275" spans="1:14" x14ac:dyDescent="0.35">
      <c r="A2275" s="3">
        <v>6368</v>
      </c>
      <c r="B2275">
        <v>28.9786</v>
      </c>
      <c r="C2275">
        <v>25.749099999999999</v>
      </c>
      <c r="D2275">
        <v>21.295100000000001</v>
      </c>
      <c r="E2275">
        <v>15.633700370788574</v>
      </c>
      <c r="F2275">
        <v>11.1036</v>
      </c>
      <c r="G2275">
        <v>9.6685599999999994</v>
      </c>
      <c r="H2275">
        <v>10.2386</v>
      </c>
      <c r="I2275">
        <v>13.411199999999999</v>
      </c>
      <c r="J2275">
        <v>17.446100234985352</v>
      </c>
      <c r="K2275">
        <v>23.6005</v>
      </c>
      <c r="L2275">
        <v>26.9589</v>
      </c>
      <c r="M2275">
        <v>29.029599999999999</v>
      </c>
      <c r="N2275">
        <v>19.426130000000001</v>
      </c>
    </row>
    <row r="2276" spans="1:14" x14ac:dyDescent="0.35">
      <c r="A2276" s="3">
        <v>6369</v>
      </c>
      <c r="B2276">
        <v>28.5852</v>
      </c>
      <c r="C2276">
        <v>25.023900000000001</v>
      </c>
      <c r="D2276">
        <v>21.055199999999999</v>
      </c>
      <c r="E2276">
        <v>15.635299682617188</v>
      </c>
      <c r="F2276">
        <v>10.929600000000001</v>
      </c>
      <c r="G2276">
        <v>9.4933300000000003</v>
      </c>
      <c r="H2276">
        <v>9.9468499999999995</v>
      </c>
      <c r="I2276">
        <v>13.321199999999999</v>
      </c>
      <c r="J2276">
        <v>17.648500442504883</v>
      </c>
      <c r="K2276">
        <v>23.419599999999999</v>
      </c>
      <c r="L2276">
        <v>26.805499999999999</v>
      </c>
      <c r="M2276">
        <v>28.782</v>
      </c>
      <c r="N2276">
        <v>19.220510000000001</v>
      </c>
    </row>
    <row r="2277" spans="1:14" x14ac:dyDescent="0.35">
      <c r="A2277" s="3">
        <v>6370</v>
      </c>
      <c r="B2277">
        <v>29.007899999999999</v>
      </c>
      <c r="C2277">
        <v>25.450299999999999</v>
      </c>
      <c r="D2277">
        <v>20.8567</v>
      </c>
      <c r="E2277">
        <v>15.202799797058105</v>
      </c>
      <c r="F2277">
        <v>10.833500000000001</v>
      </c>
      <c r="G2277">
        <v>9.2304200000000005</v>
      </c>
      <c r="H2277">
        <v>9.8779400000000006</v>
      </c>
      <c r="I2277">
        <v>12.7837</v>
      </c>
      <c r="J2277">
        <v>16.779499053955078</v>
      </c>
      <c r="K2277">
        <v>23.1309</v>
      </c>
      <c r="L2277">
        <v>26.619399999999999</v>
      </c>
      <c r="M2277">
        <v>29.073399999999999</v>
      </c>
      <c r="N2277">
        <v>19.070540000000001</v>
      </c>
    </row>
    <row r="2278" spans="1:14" x14ac:dyDescent="0.35">
      <c r="A2278" s="3">
        <v>6373</v>
      </c>
      <c r="B2278">
        <v>28.765899999999998</v>
      </c>
      <c r="C2278">
        <v>25.488199999999999</v>
      </c>
      <c r="D2278">
        <v>21.132100000000001</v>
      </c>
      <c r="E2278">
        <v>15.463100433349609</v>
      </c>
      <c r="F2278">
        <v>11.071300000000001</v>
      </c>
      <c r="G2278">
        <v>9.4881700000000002</v>
      </c>
      <c r="H2278">
        <v>10.102600000000001</v>
      </c>
      <c r="I2278">
        <v>13.2211</v>
      </c>
      <c r="J2278">
        <v>17.162500381469727</v>
      </c>
      <c r="K2278">
        <v>23.7014</v>
      </c>
      <c r="L2278">
        <v>27.024000000000001</v>
      </c>
      <c r="M2278">
        <v>28.810600000000001</v>
      </c>
      <c r="N2278">
        <v>19.285910000000001</v>
      </c>
    </row>
    <row r="2279" spans="1:14" x14ac:dyDescent="0.35">
      <c r="A2279" s="3">
        <v>6375</v>
      </c>
      <c r="B2279">
        <v>29.044899999999998</v>
      </c>
      <c r="C2279">
        <v>25.640899999999998</v>
      </c>
      <c r="D2279">
        <v>21.0885</v>
      </c>
      <c r="E2279">
        <v>15.509799957275391</v>
      </c>
      <c r="F2279">
        <v>11.118600000000001</v>
      </c>
      <c r="G2279">
        <v>9.6361299999999996</v>
      </c>
      <c r="H2279">
        <v>10.1183</v>
      </c>
      <c r="I2279">
        <v>13.212300000000001</v>
      </c>
      <c r="J2279">
        <v>17.411899566650391</v>
      </c>
      <c r="K2279">
        <v>23.507300000000001</v>
      </c>
      <c r="L2279">
        <v>26.751799999999999</v>
      </c>
      <c r="M2279">
        <v>29.183700000000002</v>
      </c>
      <c r="N2279">
        <v>19.35201</v>
      </c>
    </row>
    <row r="2280" spans="1:14" x14ac:dyDescent="0.35">
      <c r="A2280" s="3">
        <v>6383</v>
      </c>
      <c r="B2280">
        <v>29.178000000000001</v>
      </c>
      <c r="C2280">
        <v>25.6968</v>
      </c>
      <c r="D2280">
        <v>21.2986</v>
      </c>
      <c r="E2280">
        <v>15.674300193786621</v>
      </c>
      <c r="F2280">
        <v>11.285</v>
      </c>
      <c r="G2280">
        <v>9.7157</v>
      </c>
      <c r="H2280">
        <v>10.4526</v>
      </c>
      <c r="I2280">
        <v>13.483499999999999</v>
      </c>
      <c r="J2280">
        <v>17.541400909423828</v>
      </c>
      <c r="K2280">
        <v>23.658799999999999</v>
      </c>
      <c r="L2280">
        <v>26.887799999999999</v>
      </c>
      <c r="M2280">
        <v>29.0579</v>
      </c>
      <c r="N2280">
        <v>19.494199999999999</v>
      </c>
    </row>
    <row r="2281" spans="1:14" x14ac:dyDescent="0.35">
      <c r="A2281" s="3">
        <v>6386</v>
      </c>
      <c r="B2281">
        <v>29.1035</v>
      </c>
      <c r="C2281">
        <v>25.692699999999999</v>
      </c>
      <c r="D2281">
        <v>21.252400000000002</v>
      </c>
      <c r="E2281">
        <v>15.840700149536133</v>
      </c>
      <c r="F2281">
        <v>11.259399999999999</v>
      </c>
      <c r="G2281">
        <v>9.8530200000000008</v>
      </c>
      <c r="H2281">
        <v>10.3086</v>
      </c>
      <c r="I2281">
        <v>13.511900000000001</v>
      </c>
      <c r="J2281">
        <v>17.540199279785156</v>
      </c>
      <c r="K2281">
        <v>23.574000000000002</v>
      </c>
      <c r="L2281">
        <v>26.9102</v>
      </c>
      <c r="M2281">
        <v>29.229700000000001</v>
      </c>
      <c r="N2281">
        <v>19.506360000000001</v>
      </c>
    </row>
    <row r="2282" spans="1:14" x14ac:dyDescent="0.35">
      <c r="A2282" s="3">
        <v>6390</v>
      </c>
      <c r="B2282">
        <v>29.190100000000001</v>
      </c>
      <c r="C2282">
        <v>25.505199999999999</v>
      </c>
      <c r="D2282">
        <v>20.546099999999999</v>
      </c>
      <c r="E2282">
        <v>14.470700263977051</v>
      </c>
      <c r="F2282">
        <v>10.4008</v>
      </c>
      <c r="G2282">
        <v>8.6172599999999999</v>
      </c>
      <c r="H2282">
        <v>9.4738299999999995</v>
      </c>
      <c r="I2282">
        <v>12.051600000000001</v>
      </c>
      <c r="J2282">
        <v>15.802399635314941</v>
      </c>
      <c r="K2282">
        <v>21.837299999999999</v>
      </c>
      <c r="L2282">
        <v>26.280999999999999</v>
      </c>
      <c r="M2282">
        <v>29.290299999999998</v>
      </c>
      <c r="N2282">
        <v>18.622219999999999</v>
      </c>
    </row>
    <row r="2283" spans="1:14" x14ac:dyDescent="0.35">
      <c r="A2283" s="3">
        <v>6391</v>
      </c>
      <c r="B2283">
        <v>29.090399999999999</v>
      </c>
      <c r="C2283">
        <v>25.5016</v>
      </c>
      <c r="D2283">
        <v>20.630099999999999</v>
      </c>
      <c r="E2283">
        <v>14.529399871826172</v>
      </c>
      <c r="F2283">
        <v>10.414199999999999</v>
      </c>
      <c r="G2283">
        <v>8.6426700000000007</v>
      </c>
      <c r="H2283">
        <v>9.44421</v>
      </c>
      <c r="I2283">
        <v>11.9436</v>
      </c>
      <c r="J2283">
        <v>15.848999977111816</v>
      </c>
      <c r="K2283">
        <v>21.9971</v>
      </c>
      <c r="L2283">
        <v>26.4483</v>
      </c>
      <c r="M2283">
        <v>29.228200000000001</v>
      </c>
      <c r="N2283">
        <v>18.643229999999999</v>
      </c>
    </row>
    <row r="2284" spans="1:14" x14ac:dyDescent="0.35">
      <c r="A2284" s="3">
        <v>6392</v>
      </c>
      <c r="B2284">
        <v>28.910299999999999</v>
      </c>
      <c r="C2284">
        <v>25.2789</v>
      </c>
      <c r="D2284">
        <v>20.261800000000001</v>
      </c>
      <c r="E2284">
        <v>14.115500450134277</v>
      </c>
      <c r="F2284">
        <v>10.1112</v>
      </c>
      <c r="G2284">
        <v>8.3654499999999992</v>
      </c>
      <c r="H2284">
        <v>9.1098300000000005</v>
      </c>
      <c r="I2284">
        <v>11.8094</v>
      </c>
      <c r="J2284">
        <v>15.335000038146973</v>
      </c>
      <c r="K2284">
        <v>21.353999999999999</v>
      </c>
      <c r="L2284">
        <v>25.740300000000001</v>
      </c>
      <c r="M2284">
        <v>28.912400000000002</v>
      </c>
      <c r="N2284">
        <v>18.27534</v>
      </c>
    </row>
    <row r="2285" spans="1:14" x14ac:dyDescent="0.35">
      <c r="A2285" s="3">
        <v>6393</v>
      </c>
      <c r="B2285">
        <v>28.776599999999998</v>
      </c>
      <c r="C2285">
        <v>25.049199999999999</v>
      </c>
      <c r="D2285">
        <v>20.174499999999998</v>
      </c>
      <c r="E2285">
        <v>14.39840030670166</v>
      </c>
      <c r="F2285">
        <v>10.1563</v>
      </c>
      <c r="G2285">
        <v>8.4872300000000003</v>
      </c>
      <c r="H2285">
        <v>9.3579299999999996</v>
      </c>
      <c r="I2285">
        <v>11.9056</v>
      </c>
      <c r="J2285">
        <v>15.51609992980957</v>
      </c>
      <c r="K2285">
        <v>21.523099999999999</v>
      </c>
      <c r="L2285">
        <v>25.7163</v>
      </c>
      <c r="M2285">
        <v>28.752700000000001</v>
      </c>
      <c r="N2285">
        <v>18.317830000000001</v>
      </c>
    </row>
    <row r="2286" spans="1:14" x14ac:dyDescent="0.35">
      <c r="A2286" s="3">
        <v>6394</v>
      </c>
      <c r="B2286">
        <v>28.616299999999999</v>
      </c>
      <c r="C2286">
        <v>24.863299999999999</v>
      </c>
      <c r="D2286">
        <v>20.021799999999999</v>
      </c>
      <c r="E2286">
        <v>14.116600036621094</v>
      </c>
      <c r="F2286">
        <v>9.9205199999999998</v>
      </c>
      <c r="G2286">
        <v>8.19956</v>
      </c>
      <c r="H2286">
        <v>9.0610599999999994</v>
      </c>
      <c r="I2286">
        <v>11.6335</v>
      </c>
      <c r="J2286">
        <v>15.171600341796875</v>
      </c>
      <c r="K2286">
        <v>20.988099999999999</v>
      </c>
      <c r="L2286">
        <v>25.353100000000001</v>
      </c>
      <c r="M2286">
        <v>28.563800000000001</v>
      </c>
      <c r="N2286">
        <v>18.042439999999999</v>
      </c>
    </row>
    <row r="2287" spans="1:14" x14ac:dyDescent="0.35">
      <c r="A2287" s="3">
        <v>6395</v>
      </c>
      <c r="B2287">
        <v>28.346900000000002</v>
      </c>
      <c r="C2287">
        <v>24.447600000000001</v>
      </c>
      <c r="D2287">
        <v>19.814399999999999</v>
      </c>
      <c r="E2287">
        <v>13.945799827575684</v>
      </c>
      <c r="F2287">
        <v>9.8238400000000006</v>
      </c>
      <c r="G2287">
        <v>7.9363900000000003</v>
      </c>
      <c r="H2287">
        <v>8.9266699999999997</v>
      </c>
      <c r="I2287">
        <v>11.6257</v>
      </c>
      <c r="J2287">
        <v>15.085800170898438</v>
      </c>
      <c r="K2287">
        <v>20.795500000000001</v>
      </c>
      <c r="L2287">
        <v>25.173999999999999</v>
      </c>
      <c r="M2287">
        <v>28.253599999999999</v>
      </c>
      <c r="N2287">
        <v>17.848020000000002</v>
      </c>
    </row>
    <row r="2288" spans="1:14" x14ac:dyDescent="0.35">
      <c r="A2288" s="3">
        <v>6396</v>
      </c>
      <c r="B2288">
        <v>27.206099999999999</v>
      </c>
      <c r="C2288">
        <v>23.500800000000002</v>
      </c>
      <c r="D2288">
        <v>18.7225</v>
      </c>
      <c r="E2288">
        <v>13.175800323486328</v>
      </c>
      <c r="F2288">
        <v>9.4430300000000003</v>
      </c>
      <c r="G2288">
        <v>7.6155799999999996</v>
      </c>
      <c r="H2288">
        <v>8.7263099999999998</v>
      </c>
      <c r="I2288">
        <v>11.3896</v>
      </c>
      <c r="J2288">
        <v>14.767399787902832</v>
      </c>
      <c r="K2288">
        <v>19.917400000000001</v>
      </c>
      <c r="L2288">
        <v>24.156700000000001</v>
      </c>
      <c r="M2288">
        <v>26.957699999999999</v>
      </c>
      <c r="N2288">
        <v>17.13158</v>
      </c>
    </row>
    <row r="2289" spans="1:14" x14ac:dyDescent="0.35">
      <c r="A2289" s="3">
        <v>6397</v>
      </c>
      <c r="B2289">
        <v>26.147099999999998</v>
      </c>
      <c r="C2289">
        <v>22.420300000000001</v>
      </c>
      <c r="D2289">
        <v>17.802199999999999</v>
      </c>
      <c r="E2289">
        <v>12.714099884033203</v>
      </c>
      <c r="F2289">
        <v>9.0559100000000008</v>
      </c>
      <c r="G2289">
        <v>7.5074699999999996</v>
      </c>
      <c r="H2289">
        <v>8.6018399999999993</v>
      </c>
      <c r="I2289">
        <v>11.4674</v>
      </c>
      <c r="J2289">
        <v>14.522100448608398</v>
      </c>
      <c r="K2289">
        <v>19.238299999999999</v>
      </c>
      <c r="L2289">
        <v>23.2654</v>
      </c>
      <c r="M2289">
        <v>25.802499999999998</v>
      </c>
      <c r="N2289">
        <v>16.545390000000001</v>
      </c>
    </row>
    <row r="2290" spans="1:14" x14ac:dyDescent="0.35">
      <c r="A2290" s="3">
        <v>6398</v>
      </c>
      <c r="B2290">
        <v>24.810700000000001</v>
      </c>
      <c r="C2290">
        <v>21.252199999999998</v>
      </c>
      <c r="D2290">
        <v>16.865200000000002</v>
      </c>
      <c r="E2290">
        <v>12.285599708557129</v>
      </c>
      <c r="F2290">
        <v>8.8772800000000007</v>
      </c>
      <c r="G2290">
        <v>7.1688299999999998</v>
      </c>
      <c r="H2290">
        <v>8.2938500000000008</v>
      </c>
      <c r="I2290">
        <v>10.9542</v>
      </c>
      <c r="J2290">
        <v>13.949399948120117</v>
      </c>
      <c r="K2290">
        <v>18.884</v>
      </c>
      <c r="L2290">
        <v>22.548100000000002</v>
      </c>
      <c r="M2290">
        <v>24.468</v>
      </c>
      <c r="N2290">
        <v>15.863110000000001</v>
      </c>
    </row>
    <row r="2291" spans="1:14" x14ac:dyDescent="0.35">
      <c r="A2291" s="3">
        <v>6401</v>
      </c>
      <c r="B2291">
        <v>29.240500000000001</v>
      </c>
      <c r="C2291">
        <v>25.9467</v>
      </c>
      <c r="D2291">
        <v>21.458400000000001</v>
      </c>
      <c r="E2291">
        <v>15.88379955291748</v>
      </c>
      <c r="F2291">
        <v>11.4236</v>
      </c>
      <c r="G2291">
        <v>9.8323499999999999</v>
      </c>
      <c r="H2291">
        <v>10.4977</v>
      </c>
      <c r="I2291">
        <v>13.3756</v>
      </c>
      <c r="J2291">
        <v>17.371700286865234</v>
      </c>
      <c r="K2291">
        <v>23.872800000000002</v>
      </c>
      <c r="L2291">
        <v>27.217600000000001</v>
      </c>
      <c r="M2291">
        <v>29.689699999999998</v>
      </c>
      <c r="N2291">
        <v>19.650870000000001</v>
      </c>
    </row>
    <row r="2292" spans="1:14" x14ac:dyDescent="0.35">
      <c r="A2292" s="3">
        <v>6403</v>
      </c>
      <c r="B2292">
        <v>29.022400000000001</v>
      </c>
      <c r="C2292">
        <v>25.839300000000001</v>
      </c>
      <c r="D2292">
        <v>21.425799999999999</v>
      </c>
      <c r="E2292">
        <v>15.818699836730957</v>
      </c>
      <c r="F2292">
        <v>11.4535</v>
      </c>
      <c r="G2292">
        <v>9.8383299999999991</v>
      </c>
      <c r="H2292">
        <v>10.6014</v>
      </c>
      <c r="I2292">
        <v>13.560700000000001</v>
      </c>
      <c r="J2292">
        <v>17.50160026550293</v>
      </c>
      <c r="K2292">
        <v>23.967500000000001</v>
      </c>
      <c r="L2292">
        <v>27.383900000000001</v>
      </c>
      <c r="M2292">
        <v>29.439299999999999</v>
      </c>
      <c r="N2292">
        <v>19.65437</v>
      </c>
    </row>
    <row r="2293" spans="1:14" x14ac:dyDescent="0.35">
      <c r="A2293" s="3">
        <v>6405</v>
      </c>
      <c r="B2293">
        <v>29.1174</v>
      </c>
      <c r="C2293">
        <v>25.723600000000001</v>
      </c>
      <c r="D2293">
        <v>21.496500000000001</v>
      </c>
      <c r="E2293">
        <v>15.818400382995605</v>
      </c>
      <c r="F2293">
        <v>11.462400000000001</v>
      </c>
      <c r="G2293">
        <v>9.89527</v>
      </c>
      <c r="H2293">
        <v>10.7118</v>
      </c>
      <c r="I2293">
        <v>13.770899999999999</v>
      </c>
      <c r="J2293">
        <v>17.784599304199219</v>
      </c>
      <c r="K2293">
        <v>24.174700000000001</v>
      </c>
      <c r="L2293">
        <v>27.305700000000002</v>
      </c>
      <c r="M2293">
        <v>29.214099999999998</v>
      </c>
      <c r="N2293">
        <v>19.70628</v>
      </c>
    </row>
    <row r="2294" spans="1:14" x14ac:dyDescent="0.35">
      <c r="A2294" s="3">
        <v>6407</v>
      </c>
      <c r="B2294">
        <v>28.946899999999999</v>
      </c>
      <c r="C2294">
        <v>25.879899999999999</v>
      </c>
      <c r="D2294">
        <v>21.582699999999999</v>
      </c>
      <c r="E2294">
        <v>16.116300582885742</v>
      </c>
      <c r="F2294">
        <v>11.5044</v>
      </c>
      <c r="G2294">
        <v>9.9020200000000003</v>
      </c>
      <c r="H2294">
        <v>10.6084</v>
      </c>
      <c r="I2294">
        <v>13.6813</v>
      </c>
      <c r="J2294">
        <v>17.865499496459961</v>
      </c>
      <c r="K2294">
        <v>23.940999999999999</v>
      </c>
      <c r="L2294">
        <v>27.208400000000001</v>
      </c>
      <c r="M2294">
        <v>28.9434</v>
      </c>
      <c r="N2294">
        <v>19.68168</v>
      </c>
    </row>
    <row r="2295" spans="1:14" x14ac:dyDescent="0.35">
      <c r="A2295" s="3">
        <v>6409</v>
      </c>
      <c r="B2295">
        <v>28.950299999999999</v>
      </c>
      <c r="C2295">
        <v>25.808900000000001</v>
      </c>
      <c r="D2295">
        <v>21.647600000000001</v>
      </c>
      <c r="E2295">
        <v>16.150600433349609</v>
      </c>
      <c r="F2295">
        <v>11.481999999999999</v>
      </c>
      <c r="G2295">
        <v>9.8883399999999995</v>
      </c>
      <c r="H2295">
        <v>10.615399999999999</v>
      </c>
      <c r="I2295">
        <v>13.7372</v>
      </c>
      <c r="J2295">
        <v>17.838800430297852</v>
      </c>
      <c r="K2295">
        <v>23.910399999999999</v>
      </c>
      <c r="L2295">
        <v>27.262</v>
      </c>
      <c r="M2295">
        <v>29.117699999999999</v>
      </c>
      <c r="N2295">
        <v>19.700769999999999</v>
      </c>
    </row>
    <row r="2296" spans="1:14" x14ac:dyDescent="0.35">
      <c r="A2296" s="3">
        <v>6410</v>
      </c>
      <c r="B2296">
        <v>29.013300000000001</v>
      </c>
      <c r="C2296">
        <v>25.6493</v>
      </c>
      <c r="D2296">
        <v>21.5336</v>
      </c>
      <c r="E2296">
        <v>16.040399551391602</v>
      </c>
      <c r="F2296">
        <v>11.484</v>
      </c>
      <c r="G2296">
        <v>9.9845400000000009</v>
      </c>
      <c r="H2296">
        <v>10.6479</v>
      </c>
      <c r="I2296">
        <v>13.8743</v>
      </c>
      <c r="J2296">
        <v>18.174200057983398</v>
      </c>
      <c r="K2296">
        <v>23.963100000000001</v>
      </c>
      <c r="L2296">
        <v>27.358000000000001</v>
      </c>
      <c r="M2296">
        <v>29.2654</v>
      </c>
      <c r="N2296">
        <v>19.748999999999999</v>
      </c>
    </row>
    <row r="2297" spans="1:14" x14ac:dyDescent="0.35">
      <c r="A2297" s="3">
        <v>6413</v>
      </c>
      <c r="B2297">
        <v>28.8765</v>
      </c>
      <c r="C2297">
        <v>25.7346</v>
      </c>
      <c r="D2297">
        <v>21.6311</v>
      </c>
      <c r="E2297">
        <v>16.04210090637207</v>
      </c>
      <c r="F2297">
        <v>11.4625</v>
      </c>
      <c r="G2297">
        <v>9.9708699999999997</v>
      </c>
      <c r="H2297">
        <v>10.499599999999999</v>
      </c>
      <c r="I2297">
        <v>13.8476</v>
      </c>
      <c r="J2297">
        <v>18.082199096679688</v>
      </c>
      <c r="K2297">
        <v>23.9071</v>
      </c>
      <c r="L2297">
        <v>27.109000000000002</v>
      </c>
      <c r="M2297">
        <v>29.0684</v>
      </c>
      <c r="N2297">
        <v>19.685960000000001</v>
      </c>
    </row>
    <row r="2298" spans="1:14" x14ac:dyDescent="0.35">
      <c r="A2298" s="3">
        <v>6415</v>
      </c>
      <c r="B2298">
        <v>28.919899999999998</v>
      </c>
      <c r="C2298">
        <v>25.627400000000002</v>
      </c>
      <c r="D2298">
        <v>21.574999999999999</v>
      </c>
      <c r="E2298">
        <v>15.920700073242188</v>
      </c>
      <c r="F2298">
        <v>11.527200000000001</v>
      </c>
      <c r="G2298">
        <v>9.9743499999999994</v>
      </c>
      <c r="H2298">
        <v>10.411899999999999</v>
      </c>
      <c r="I2298">
        <v>13.7889</v>
      </c>
      <c r="J2298">
        <v>18.038999557495117</v>
      </c>
      <c r="K2298">
        <v>23.961600000000001</v>
      </c>
      <c r="L2298">
        <v>27.427</v>
      </c>
      <c r="M2298">
        <v>29.3628</v>
      </c>
      <c r="N2298">
        <v>19.711310000000001</v>
      </c>
    </row>
    <row r="2299" spans="1:14" x14ac:dyDescent="0.35">
      <c r="A2299" s="3">
        <v>6418</v>
      </c>
      <c r="B2299">
        <v>28.855499999999999</v>
      </c>
      <c r="C2299">
        <v>25.793600000000001</v>
      </c>
      <c r="D2299">
        <v>21.563500000000001</v>
      </c>
      <c r="E2299">
        <v>15.898599624633789</v>
      </c>
      <c r="F2299">
        <v>11.263</v>
      </c>
      <c r="G2299">
        <v>9.74939</v>
      </c>
      <c r="H2299">
        <v>10.3423</v>
      </c>
      <c r="I2299">
        <v>13.605600000000001</v>
      </c>
      <c r="J2299">
        <v>17.769399642944336</v>
      </c>
      <c r="K2299">
        <v>23.8474</v>
      </c>
      <c r="L2299">
        <v>27.251799999999999</v>
      </c>
      <c r="M2299">
        <v>29.186800000000002</v>
      </c>
      <c r="N2299">
        <v>19.593910000000001</v>
      </c>
    </row>
    <row r="2300" spans="1:14" x14ac:dyDescent="0.35">
      <c r="A2300" s="3">
        <v>6421</v>
      </c>
      <c r="B2300">
        <v>29.041</v>
      </c>
      <c r="C2300">
        <v>25.727399999999999</v>
      </c>
      <c r="D2300">
        <v>21.522300000000001</v>
      </c>
      <c r="E2300">
        <v>16.088100433349609</v>
      </c>
      <c r="F2300">
        <v>11.6023</v>
      </c>
      <c r="G2300">
        <v>10.164300000000001</v>
      </c>
      <c r="H2300">
        <v>10.714</v>
      </c>
      <c r="I2300">
        <v>14.082700000000001</v>
      </c>
      <c r="J2300">
        <v>18.329399108886719</v>
      </c>
      <c r="K2300">
        <v>24.113399999999999</v>
      </c>
      <c r="L2300">
        <v>27.204799999999999</v>
      </c>
      <c r="M2300">
        <v>29.1889</v>
      </c>
      <c r="N2300">
        <v>19.814879999999999</v>
      </c>
    </row>
    <row r="2301" spans="1:14" x14ac:dyDescent="0.35">
      <c r="A2301" s="3">
        <v>6423</v>
      </c>
      <c r="B2301">
        <v>28.691400000000002</v>
      </c>
      <c r="C2301">
        <v>25.4495</v>
      </c>
      <c r="D2301">
        <v>21.81</v>
      </c>
      <c r="E2301">
        <v>16.327299118041992</v>
      </c>
      <c r="F2301">
        <v>11.7949</v>
      </c>
      <c r="G2301">
        <v>10.3726</v>
      </c>
      <c r="H2301">
        <v>10.909000000000001</v>
      </c>
      <c r="I2301">
        <v>14.3851</v>
      </c>
      <c r="J2301">
        <v>18.533700942993164</v>
      </c>
      <c r="K2301">
        <v>23.968800000000002</v>
      </c>
      <c r="L2301">
        <v>27.121300000000002</v>
      </c>
      <c r="M2301">
        <v>28.900400000000001</v>
      </c>
      <c r="N2301">
        <v>19.855329999999999</v>
      </c>
    </row>
    <row r="2302" spans="1:14" x14ac:dyDescent="0.35">
      <c r="A2302" s="3">
        <v>6425</v>
      </c>
      <c r="B2302">
        <v>28.953399999999998</v>
      </c>
      <c r="C2302">
        <v>25.579499999999999</v>
      </c>
      <c r="D2302">
        <v>21.726600000000001</v>
      </c>
      <c r="E2302">
        <v>16.110799789428711</v>
      </c>
      <c r="F2302">
        <v>11.555199999999999</v>
      </c>
      <c r="G2302">
        <v>10.1663</v>
      </c>
      <c r="H2302">
        <v>10.6151</v>
      </c>
      <c r="I2302">
        <v>14.127000000000001</v>
      </c>
      <c r="J2302">
        <v>18.607500076293945</v>
      </c>
      <c r="K2302">
        <v>24.164100000000001</v>
      </c>
      <c r="L2302">
        <v>27.326499999999999</v>
      </c>
      <c r="M2302">
        <v>29.290600000000001</v>
      </c>
      <c r="N2302">
        <v>19.851880000000001</v>
      </c>
    </row>
    <row r="2303" spans="1:14" x14ac:dyDescent="0.35">
      <c r="A2303" s="3">
        <v>6426</v>
      </c>
      <c r="B2303">
        <v>28.633700000000001</v>
      </c>
      <c r="C2303">
        <v>25.348099999999999</v>
      </c>
      <c r="D2303">
        <v>21.235900000000001</v>
      </c>
      <c r="E2303">
        <v>15.85319995880127</v>
      </c>
      <c r="F2303">
        <v>11.225099999999999</v>
      </c>
      <c r="G2303">
        <v>9.8519799999999993</v>
      </c>
      <c r="H2303">
        <v>10.288399999999999</v>
      </c>
      <c r="I2303">
        <v>13.9138</v>
      </c>
      <c r="J2303">
        <v>18.210500717163086</v>
      </c>
      <c r="K2303">
        <v>23.6189</v>
      </c>
      <c r="L2303">
        <v>26.618300000000001</v>
      </c>
      <c r="M2303">
        <v>28.741599999999998</v>
      </c>
      <c r="N2303">
        <v>19.46162</v>
      </c>
    </row>
    <row r="2304" spans="1:14" x14ac:dyDescent="0.35">
      <c r="A2304" s="3">
        <v>6429</v>
      </c>
      <c r="B2304">
        <v>28.342500000000001</v>
      </c>
      <c r="C2304">
        <v>23.684000000000001</v>
      </c>
      <c r="D2304">
        <v>19.988299999999999</v>
      </c>
      <c r="E2304">
        <v>15.849300384521484</v>
      </c>
      <c r="F2304">
        <v>11.9016</v>
      </c>
      <c r="G2304">
        <v>10.844799999999999</v>
      </c>
      <c r="H2304">
        <v>11.5031</v>
      </c>
      <c r="I2304">
        <v>15.311400000000001</v>
      </c>
      <c r="J2304">
        <v>19.391300201416016</v>
      </c>
      <c r="K2304">
        <v>23.789400000000001</v>
      </c>
      <c r="L2304">
        <v>26.009699999999999</v>
      </c>
      <c r="M2304">
        <v>27.8813</v>
      </c>
      <c r="N2304">
        <v>19.54139</v>
      </c>
    </row>
    <row r="2305" spans="1:14" x14ac:dyDescent="0.35">
      <c r="A2305" s="3">
        <v>6430</v>
      </c>
      <c r="B2305">
        <v>28.366299999999999</v>
      </c>
      <c r="C2305">
        <v>24.3157</v>
      </c>
      <c r="D2305">
        <v>20.916499999999999</v>
      </c>
      <c r="E2305">
        <v>16.158199310302734</v>
      </c>
      <c r="F2305">
        <v>11.808400000000001</v>
      </c>
      <c r="G2305">
        <v>10.6768</v>
      </c>
      <c r="H2305">
        <v>11.3064</v>
      </c>
      <c r="I2305">
        <v>15.1716</v>
      </c>
      <c r="J2305">
        <v>19.479499816894531</v>
      </c>
      <c r="K2305">
        <v>24.277100000000001</v>
      </c>
      <c r="L2305">
        <v>26.775099999999998</v>
      </c>
      <c r="M2305">
        <v>28.7502</v>
      </c>
      <c r="N2305">
        <v>19.833480000000002</v>
      </c>
    </row>
    <row r="2306" spans="1:14" x14ac:dyDescent="0.35">
      <c r="A2306" s="3">
        <v>6431</v>
      </c>
      <c r="B2306">
        <v>27.340900000000001</v>
      </c>
      <c r="C2306">
        <v>23.6023</v>
      </c>
      <c r="D2306">
        <v>22.1007</v>
      </c>
      <c r="E2306">
        <v>17.97130012512207</v>
      </c>
      <c r="F2306">
        <v>15.1609</v>
      </c>
      <c r="G2306">
        <v>13.6374</v>
      </c>
      <c r="H2306">
        <v>14.642099999999999</v>
      </c>
      <c r="I2306">
        <v>18.325600000000001</v>
      </c>
      <c r="J2306">
        <v>22.397800445556641</v>
      </c>
      <c r="K2306">
        <v>25.527000000000001</v>
      </c>
      <c r="L2306">
        <v>26.696200000000001</v>
      </c>
      <c r="M2306">
        <v>26.7151</v>
      </c>
      <c r="N2306">
        <v>21.176439999999999</v>
      </c>
    </row>
    <row r="2307" spans="1:14" x14ac:dyDescent="0.35">
      <c r="A2307" s="3">
        <v>6432</v>
      </c>
      <c r="B2307">
        <v>28.355499999999999</v>
      </c>
      <c r="C2307">
        <v>24.457899999999999</v>
      </c>
      <c r="D2307">
        <v>20.851199999999999</v>
      </c>
      <c r="E2307">
        <v>16.065900802612305</v>
      </c>
      <c r="F2307">
        <v>11.7667</v>
      </c>
      <c r="G2307">
        <v>10.6669</v>
      </c>
      <c r="H2307">
        <v>11.3017</v>
      </c>
      <c r="I2307">
        <v>15.1023</v>
      </c>
      <c r="J2307">
        <v>19.343000411987305</v>
      </c>
      <c r="K2307">
        <v>24.169599999999999</v>
      </c>
      <c r="L2307">
        <v>26.442299999999999</v>
      </c>
      <c r="M2307">
        <v>28.546199999999999</v>
      </c>
      <c r="N2307">
        <v>19.755769999999998</v>
      </c>
    </row>
    <row r="2308" spans="1:14" x14ac:dyDescent="0.35">
      <c r="A2308" s="3">
        <v>6434</v>
      </c>
      <c r="B2308">
        <v>28.482399999999998</v>
      </c>
      <c r="C2308">
        <v>23.992599999999999</v>
      </c>
      <c r="D2308">
        <v>20.1633</v>
      </c>
      <c r="E2308">
        <v>15.987000465393066</v>
      </c>
      <c r="F2308">
        <v>11.6663</v>
      </c>
      <c r="G2308">
        <v>10.618399999999999</v>
      </c>
      <c r="H2308">
        <v>11.4148</v>
      </c>
      <c r="I2308">
        <v>15.085000000000001</v>
      </c>
      <c r="J2308">
        <v>19.204599380493164</v>
      </c>
      <c r="K2308">
        <v>23.859500000000001</v>
      </c>
      <c r="L2308">
        <v>26.066700000000001</v>
      </c>
      <c r="M2308">
        <v>28.168399999999998</v>
      </c>
      <c r="N2308">
        <v>19.559080000000002</v>
      </c>
    </row>
    <row r="2309" spans="1:14" x14ac:dyDescent="0.35">
      <c r="A2309" s="3">
        <v>6436</v>
      </c>
      <c r="B2309">
        <v>28.167999999999999</v>
      </c>
      <c r="C2309">
        <v>24.343299999999999</v>
      </c>
      <c r="D2309">
        <v>20.5412</v>
      </c>
      <c r="E2309">
        <v>16.937400817871094</v>
      </c>
      <c r="F2309">
        <v>13.0303</v>
      </c>
      <c r="G2309">
        <v>11.7668</v>
      </c>
      <c r="H2309">
        <v>12.5421</v>
      </c>
      <c r="I2309">
        <v>16.3828</v>
      </c>
      <c r="J2309">
        <v>20.305599212646484</v>
      </c>
      <c r="K2309">
        <v>24.442</v>
      </c>
      <c r="L2309">
        <v>26.974900000000002</v>
      </c>
      <c r="M2309">
        <v>27.976700000000001</v>
      </c>
      <c r="N2309">
        <v>20.28426</v>
      </c>
    </row>
    <row r="2310" spans="1:14" x14ac:dyDescent="0.35">
      <c r="A2310" s="3">
        <v>6437</v>
      </c>
      <c r="B2310">
        <v>28.672799999999999</v>
      </c>
      <c r="C2310">
        <v>24.003399999999999</v>
      </c>
      <c r="D2310">
        <v>21.2834</v>
      </c>
      <c r="E2310">
        <v>17.02400016784668</v>
      </c>
      <c r="F2310">
        <v>13.789300000000001</v>
      </c>
      <c r="G2310">
        <v>12.4337</v>
      </c>
      <c r="H2310">
        <v>13.2887</v>
      </c>
      <c r="I2310">
        <v>17.533300000000001</v>
      </c>
      <c r="J2310">
        <v>21.841100692749023</v>
      </c>
      <c r="K2310">
        <v>25.729600000000001</v>
      </c>
      <c r="L2310">
        <v>28.064800000000002</v>
      </c>
      <c r="M2310">
        <v>29.218499999999999</v>
      </c>
      <c r="N2310">
        <v>21.073550000000001</v>
      </c>
    </row>
    <row r="2311" spans="1:14" x14ac:dyDescent="0.35">
      <c r="A2311" s="3">
        <v>6438</v>
      </c>
      <c r="B2311">
        <v>28.883900000000001</v>
      </c>
      <c r="C2311">
        <v>24.291399999999999</v>
      </c>
      <c r="D2311">
        <v>21.2989</v>
      </c>
      <c r="E2311">
        <v>16.908899307250977</v>
      </c>
      <c r="F2311">
        <v>13.2507</v>
      </c>
      <c r="G2311">
        <v>11.768800000000001</v>
      </c>
      <c r="H2311">
        <v>12.7872</v>
      </c>
      <c r="I2311">
        <v>16.749700000000001</v>
      </c>
      <c r="J2311">
        <v>21.079299926757813</v>
      </c>
      <c r="K2311">
        <v>25.156700000000001</v>
      </c>
      <c r="L2311">
        <v>27.846699999999998</v>
      </c>
      <c r="M2311">
        <v>29.210799999999999</v>
      </c>
      <c r="N2311">
        <v>20.76942</v>
      </c>
    </row>
    <row r="2312" spans="1:14" x14ac:dyDescent="0.35">
      <c r="A2312" s="3">
        <v>6440</v>
      </c>
      <c r="B2312">
        <v>28.23</v>
      </c>
      <c r="C2312">
        <v>23.9116</v>
      </c>
      <c r="D2312">
        <v>21.023299999999999</v>
      </c>
      <c r="E2312">
        <v>16.725099563598633</v>
      </c>
      <c r="F2312">
        <v>13.333399999999999</v>
      </c>
      <c r="G2312">
        <v>11.869300000000001</v>
      </c>
      <c r="H2312">
        <v>12.857900000000001</v>
      </c>
      <c r="I2312">
        <v>16.961200000000002</v>
      </c>
      <c r="J2312">
        <v>21.123899459838867</v>
      </c>
      <c r="K2312">
        <v>25.0139</v>
      </c>
      <c r="L2312">
        <v>27.525200000000002</v>
      </c>
      <c r="M2312">
        <v>28.524699999999999</v>
      </c>
      <c r="N2312">
        <v>20.591629999999999</v>
      </c>
    </row>
    <row r="2313" spans="1:14" x14ac:dyDescent="0.35">
      <c r="A2313" s="3">
        <v>6442</v>
      </c>
      <c r="B2313">
        <v>26.621099999999998</v>
      </c>
      <c r="C2313">
        <v>22.512799999999999</v>
      </c>
      <c r="D2313">
        <v>19.9251</v>
      </c>
      <c r="E2313">
        <v>15.637900352478027</v>
      </c>
      <c r="F2313">
        <v>11.347300000000001</v>
      </c>
      <c r="G2313">
        <v>10.5227</v>
      </c>
      <c r="H2313">
        <v>11.0543</v>
      </c>
      <c r="I2313">
        <v>14.895200000000001</v>
      </c>
      <c r="J2313">
        <v>18.235200881958008</v>
      </c>
      <c r="K2313">
        <v>23.1126</v>
      </c>
      <c r="L2313">
        <v>25.238399999999999</v>
      </c>
      <c r="M2313">
        <v>27.661100000000001</v>
      </c>
      <c r="N2313">
        <v>18.89697</v>
      </c>
    </row>
    <row r="2314" spans="1:14" x14ac:dyDescent="0.35">
      <c r="A2314" s="3">
        <v>6443</v>
      </c>
      <c r="B2314">
        <v>27.691199999999998</v>
      </c>
      <c r="C2314">
        <v>23.0031</v>
      </c>
      <c r="D2314">
        <v>18.971800000000002</v>
      </c>
      <c r="E2314">
        <v>15.131099700927734</v>
      </c>
      <c r="F2314">
        <v>11.0319</v>
      </c>
      <c r="G2314">
        <v>10.191000000000001</v>
      </c>
      <c r="H2314">
        <v>10.748699999999999</v>
      </c>
      <c r="I2314">
        <v>14.276400000000001</v>
      </c>
      <c r="J2314">
        <v>18.138299942016602</v>
      </c>
      <c r="K2314">
        <v>22.963899999999999</v>
      </c>
      <c r="L2314">
        <v>25.499700000000001</v>
      </c>
      <c r="M2314">
        <v>27.749600000000001</v>
      </c>
      <c r="N2314">
        <v>18.783059999999999</v>
      </c>
    </row>
    <row r="2315" spans="1:14" x14ac:dyDescent="0.35">
      <c r="A2315" s="3">
        <v>6445</v>
      </c>
      <c r="B2315">
        <v>26.925999999999998</v>
      </c>
      <c r="C2315">
        <v>23.513100000000001</v>
      </c>
      <c r="D2315">
        <v>19.3828</v>
      </c>
      <c r="E2315">
        <v>14.140299797058105</v>
      </c>
      <c r="F2315">
        <v>10.1578</v>
      </c>
      <c r="G2315">
        <v>9.3728599999999993</v>
      </c>
      <c r="H2315">
        <v>9.9768399999999993</v>
      </c>
      <c r="I2315">
        <v>13.2399</v>
      </c>
      <c r="J2315">
        <v>17.191900253295898</v>
      </c>
      <c r="K2315">
        <v>22.323899999999998</v>
      </c>
      <c r="L2315">
        <v>24.831900000000001</v>
      </c>
      <c r="M2315">
        <v>27.2834</v>
      </c>
      <c r="N2315">
        <v>18.195060000000002</v>
      </c>
    </row>
    <row r="2316" spans="1:14" x14ac:dyDescent="0.35">
      <c r="A2316" s="3">
        <v>6447</v>
      </c>
      <c r="B2316">
        <v>26.1936</v>
      </c>
      <c r="C2316">
        <v>22.5928</v>
      </c>
      <c r="D2316">
        <v>18.6494</v>
      </c>
      <c r="E2316">
        <v>14.111300468444824</v>
      </c>
      <c r="F2316">
        <v>10.0619</v>
      </c>
      <c r="G2316">
        <v>9.2028599999999994</v>
      </c>
      <c r="H2316">
        <v>9.6316799999999994</v>
      </c>
      <c r="I2316">
        <v>12.881</v>
      </c>
      <c r="J2316">
        <v>16.714500427246094</v>
      </c>
      <c r="K2316">
        <v>21.462900000000001</v>
      </c>
      <c r="L2316">
        <v>23.802299999999999</v>
      </c>
      <c r="M2316">
        <v>26.270600000000002</v>
      </c>
      <c r="N2316">
        <v>17.631239999999998</v>
      </c>
    </row>
    <row r="2317" spans="1:14" x14ac:dyDescent="0.35">
      <c r="A2317" s="3">
        <v>6448</v>
      </c>
      <c r="B2317">
        <v>25.7102</v>
      </c>
      <c r="C2317">
        <v>22.328299999999999</v>
      </c>
      <c r="D2317">
        <v>18.366700000000002</v>
      </c>
      <c r="E2317">
        <v>13.890000343322754</v>
      </c>
      <c r="F2317">
        <v>9.7443399999999993</v>
      </c>
      <c r="G2317">
        <v>8.9747000000000003</v>
      </c>
      <c r="H2317">
        <v>9.6251800000000003</v>
      </c>
      <c r="I2317">
        <v>12.8056</v>
      </c>
      <c r="J2317">
        <v>16.383199691772461</v>
      </c>
      <c r="K2317">
        <v>21.230599999999999</v>
      </c>
      <c r="L2317">
        <v>23.909199999999998</v>
      </c>
      <c r="M2317">
        <v>25.9499</v>
      </c>
      <c r="N2317">
        <v>17.409829999999999</v>
      </c>
    </row>
    <row r="2318" spans="1:14" x14ac:dyDescent="0.35">
      <c r="A2318" s="3">
        <v>6450</v>
      </c>
      <c r="B2318">
        <v>26.1571</v>
      </c>
      <c r="C2318">
        <v>21.8475</v>
      </c>
      <c r="D2318">
        <v>18.128</v>
      </c>
      <c r="E2318">
        <v>14.188300132751465</v>
      </c>
      <c r="F2318">
        <v>9.9396900000000006</v>
      </c>
      <c r="G2318">
        <v>9.2979800000000008</v>
      </c>
      <c r="H2318">
        <v>9.8038100000000004</v>
      </c>
      <c r="I2318">
        <v>13.030799999999999</v>
      </c>
      <c r="J2318">
        <v>16.738700866699219</v>
      </c>
      <c r="K2318">
        <v>21.401299999999999</v>
      </c>
      <c r="L2318">
        <v>23.920300000000001</v>
      </c>
      <c r="M2318">
        <v>25.904800000000002</v>
      </c>
      <c r="N2318">
        <v>17.529859999999999</v>
      </c>
    </row>
    <row r="2319" spans="1:14" x14ac:dyDescent="0.35">
      <c r="A2319" s="3">
        <v>6460</v>
      </c>
      <c r="B2319">
        <v>29.1935</v>
      </c>
      <c r="C2319">
        <v>25.8657</v>
      </c>
      <c r="D2319">
        <v>21.703099999999999</v>
      </c>
      <c r="E2319">
        <v>16.262599945068359</v>
      </c>
      <c r="F2319">
        <v>11.634399999999999</v>
      </c>
      <c r="G2319">
        <v>10.081300000000001</v>
      </c>
      <c r="H2319">
        <v>10.702400000000001</v>
      </c>
      <c r="I2319">
        <v>13.794700000000001</v>
      </c>
      <c r="J2319">
        <v>17.834699630737305</v>
      </c>
      <c r="K2319">
        <v>24.070599999999999</v>
      </c>
      <c r="L2319">
        <v>27.3871</v>
      </c>
      <c r="M2319">
        <v>29.393999999999998</v>
      </c>
      <c r="N2319">
        <v>19.827010000000001</v>
      </c>
    </row>
    <row r="2320" spans="1:14" x14ac:dyDescent="0.35">
      <c r="A2320" s="3">
        <v>6461</v>
      </c>
      <c r="B2320">
        <v>28.958600000000001</v>
      </c>
      <c r="C2320">
        <v>25.869700000000002</v>
      </c>
      <c r="D2320">
        <v>21.7346</v>
      </c>
      <c r="E2320">
        <v>16.291400909423828</v>
      </c>
      <c r="F2320">
        <v>11.733499999999999</v>
      </c>
      <c r="G2320">
        <v>10.303699999999999</v>
      </c>
      <c r="H2320">
        <v>10.846500000000001</v>
      </c>
      <c r="I2320">
        <v>14.0435</v>
      </c>
      <c r="J2320">
        <v>18.104900360107422</v>
      </c>
      <c r="K2320">
        <v>24.148</v>
      </c>
      <c r="L2320">
        <v>27.3964</v>
      </c>
      <c r="M2320">
        <v>29.267499999999998</v>
      </c>
      <c r="N2320">
        <v>19.891529999999999</v>
      </c>
    </row>
    <row r="2321" spans="1:14" x14ac:dyDescent="0.35">
      <c r="A2321" s="3">
        <v>6462</v>
      </c>
      <c r="B2321">
        <v>28.994700000000002</v>
      </c>
      <c r="C2321">
        <v>25.8443</v>
      </c>
      <c r="D2321">
        <v>21.665099999999999</v>
      </c>
      <c r="E2321">
        <v>16.425300598144531</v>
      </c>
      <c r="F2321">
        <v>11.827</v>
      </c>
      <c r="G2321">
        <v>10.3535</v>
      </c>
      <c r="H2321">
        <v>10.900399999999999</v>
      </c>
      <c r="I2321">
        <v>14.158200000000001</v>
      </c>
      <c r="J2321">
        <v>18.420499801635742</v>
      </c>
      <c r="K2321">
        <v>24.101299999999998</v>
      </c>
      <c r="L2321">
        <v>27.426100000000002</v>
      </c>
      <c r="M2321">
        <v>29.318899999999999</v>
      </c>
      <c r="N2321">
        <v>19.952940000000002</v>
      </c>
    </row>
    <row r="2322" spans="1:14" x14ac:dyDescent="0.35">
      <c r="A2322" s="3">
        <v>6468</v>
      </c>
      <c r="B2322">
        <v>29.235900000000001</v>
      </c>
      <c r="C2322">
        <v>25.9071</v>
      </c>
      <c r="D2322">
        <v>22.203199999999999</v>
      </c>
      <c r="E2322">
        <v>16.852800369262695</v>
      </c>
      <c r="F2322">
        <v>12.2079</v>
      </c>
      <c r="G2322">
        <v>10.806800000000001</v>
      </c>
      <c r="H2322">
        <v>11.3308</v>
      </c>
      <c r="I2322">
        <v>14.803900000000001</v>
      </c>
      <c r="J2322">
        <v>19.036100387573242</v>
      </c>
      <c r="K2322">
        <v>24.194500000000001</v>
      </c>
      <c r="L2322">
        <v>27.5746</v>
      </c>
      <c r="M2322">
        <v>29.4209</v>
      </c>
      <c r="N2322">
        <v>20.29787</v>
      </c>
    </row>
    <row r="2323" spans="1:14" x14ac:dyDescent="0.35">
      <c r="A2323" s="3">
        <v>6472</v>
      </c>
      <c r="B2323">
        <v>29.1661</v>
      </c>
      <c r="C2323">
        <v>25.5791</v>
      </c>
      <c r="D2323">
        <v>21.926500000000001</v>
      </c>
      <c r="E2323">
        <v>16.606599807739258</v>
      </c>
      <c r="F2323">
        <v>12.196099999999999</v>
      </c>
      <c r="G2323">
        <v>10.7309</v>
      </c>
      <c r="H2323">
        <v>11.3682</v>
      </c>
      <c r="I2323">
        <v>14.8347</v>
      </c>
      <c r="J2323">
        <v>19.455099105834961</v>
      </c>
      <c r="K2323">
        <v>24.6538</v>
      </c>
      <c r="L2323">
        <v>28.077999999999999</v>
      </c>
      <c r="M2323">
        <v>29.75</v>
      </c>
      <c r="N2323">
        <v>20.362089999999998</v>
      </c>
    </row>
    <row r="2324" spans="1:14" x14ac:dyDescent="0.35">
      <c r="A2324" s="3">
        <v>6475</v>
      </c>
      <c r="B2324">
        <v>29.1189</v>
      </c>
      <c r="C2324">
        <v>25.7516</v>
      </c>
      <c r="D2324">
        <v>21.897400000000001</v>
      </c>
      <c r="E2324">
        <v>16.646400451660156</v>
      </c>
      <c r="F2324">
        <v>12.067299999999999</v>
      </c>
      <c r="G2324">
        <v>10.6854</v>
      </c>
      <c r="H2324">
        <v>11.1859</v>
      </c>
      <c r="I2324">
        <v>14.6622</v>
      </c>
      <c r="J2324">
        <v>18.828300476074219</v>
      </c>
      <c r="K2324">
        <v>24.539200000000001</v>
      </c>
      <c r="L2324">
        <v>28.020499999999998</v>
      </c>
      <c r="M2324">
        <v>29.625900000000001</v>
      </c>
      <c r="N2324">
        <v>20.252420000000001</v>
      </c>
    </row>
    <row r="2325" spans="1:14" x14ac:dyDescent="0.35">
      <c r="A2325" s="3">
        <v>6477</v>
      </c>
      <c r="B2325">
        <v>28.952300000000001</v>
      </c>
      <c r="C2325">
        <v>25.954699999999999</v>
      </c>
      <c r="D2325">
        <v>22.048100000000002</v>
      </c>
      <c r="E2325">
        <v>16.615800857543945</v>
      </c>
      <c r="F2325">
        <v>11.989699999999999</v>
      </c>
      <c r="G2325">
        <v>10.546200000000001</v>
      </c>
      <c r="H2325">
        <v>11.0281</v>
      </c>
      <c r="I2325">
        <v>14.4648</v>
      </c>
      <c r="J2325">
        <v>18.918899536132813</v>
      </c>
      <c r="K2325">
        <v>24.327400000000001</v>
      </c>
      <c r="L2325">
        <v>27.610900000000001</v>
      </c>
      <c r="M2325">
        <v>29.263000000000002</v>
      </c>
      <c r="N2325">
        <v>20.143329999999999</v>
      </c>
    </row>
    <row r="2326" spans="1:14" x14ac:dyDescent="0.35">
      <c r="A2326" s="3">
        <v>6479</v>
      </c>
      <c r="B2326">
        <v>28.851900000000001</v>
      </c>
      <c r="C2326">
        <v>25.662299999999998</v>
      </c>
      <c r="D2326">
        <v>21.8216</v>
      </c>
      <c r="E2326">
        <v>16.644500732421875</v>
      </c>
      <c r="F2326">
        <v>11.978300000000001</v>
      </c>
      <c r="G2326">
        <v>10.6046</v>
      </c>
      <c r="H2326">
        <v>11.1882</v>
      </c>
      <c r="I2326">
        <v>14.715199999999999</v>
      </c>
      <c r="J2326">
        <v>19.143199920654297</v>
      </c>
      <c r="K2326">
        <v>24.354600000000001</v>
      </c>
      <c r="L2326">
        <v>27.5336</v>
      </c>
      <c r="M2326">
        <v>29.0625</v>
      </c>
      <c r="N2326">
        <v>20.130040000000001</v>
      </c>
    </row>
    <row r="2327" spans="1:14" x14ac:dyDescent="0.35">
      <c r="A2327" s="3">
        <v>6484</v>
      </c>
      <c r="B2327">
        <v>28.973700000000001</v>
      </c>
      <c r="C2327">
        <v>25.227699999999999</v>
      </c>
      <c r="D2327">
        <v>21.8141</v>
      </c>
      <c r="E2327">
        <v>16.273099899291992</v>
      </c>
      <c r="F2327">
        <v>11.912800000000001</v>
      </c>
      <c r="G2327">
        <v>10.652100000000001</v>
      </c>
      <c r="H2327">
        <v>11.3773</v>
      </c>
      <c r="I2327">
        <v>14.981199999999999</v>
      </c>
      <c r="J2327">
        <v>19.426399230957031</v>
      </c>
      <c r="K2327">
        <v>24.572700000000001</v>
      </c>
      <c r="L2327">
        <v>27.69</v>
      </c>
      <c r="M2327">
        <v>29.423999999999999</v>
      </c>
      <c r="N2327">
        <v>20.193760000000001</v>
      </c>
    </row>
    <row r="2328" spans="1:14" x14ac:dyDescent="0.35">
      <c r="A2328" s="3">
        <v>6485</v>
      </c>
      <c r="B2328">
        <v>28.892399999999999</v>
      </c>
      <c r="C2328">
        <v>25.976600000000001</v>
      </c>
      <c r="D2328">
        <v>21.7973</v>
      </c>
      <c r="E2328">
        <v>16.362699508666992</v>
      </c>
      <c r="F2328">
        <v>11.7601</v>
      </c>
      <c r="G2328">
        <v>10.160299999999999</v>
      </c>
      <c r="H2328">
        <v>10.773</v>
      </c>
      <c r="I2328">
        <v>14.024800000000001</v>
      </c>
      <c r="J2328">
        <v>18.29319953918457</v>
      </c>
      <c r="K2328">
        <v>24.235700000000001</v>
      </c>
      <c r="L2328">
        <v>27.446000000000002</v>
      </c>
      <c r="M2328">
        <v>29.127400000000002</v>
      </c>
      <c r="N2328">
        <v>19.904129999999999</v>
      </c>
    </row>
    <row r="2329" spans="1:14" x14ac:dyDescent="0.35">
      <c r="A2329" s="3">
        <v>6488</v>
      </c>
      <c r="B2329">
        <v>29.0914</v>
      </c>
      <c r="C2329">
        <v>25.918399999999998</v>
      </c>
      <c r="D2329">
        <v>21.810500000000001</v>
      </c>
      <c r="E2329">
        <v>16.349199295043945</v>
      </c>
      <c r="F2329">
        <v>11.841100000000001</v>
      </c>
      <c r="G2329">
        <v>10.2477</v>
      </c>
      <c r="H2329">
        <v>10.825799999999999</v>
      </c>
      <c r="I2329">
        <v>14.15</v>
      </c>
      <c r="J2329">
        <v>18.439699172973633</v>
      </c>
      <c r="K2329">
        <v>23.9709</v>
      </c>
      <c r="L2329">
        <v>27.322199999999999</v>
      </c>
      <c r="M2329">
        <v>29.305399999999999</v>
      </c>
      <c r="N2329">
        <v>19.939360000000001</v>
      </c>
    </row>
    <row r="2330" spans="1:14" x14ac:dyDescent="0.35">
      <c r="A2330" s="3">
        <v>6490</v>
      </c>
      <c r="B2330">
        <v>28.4496</v>
      </c>
      <c r="C2330">
        <v>25.577000000000002</v>
      </c>
      <c r="D2330">
        <v>21.555800000000001</v>
      </c>
      <c r="E2330">
        <v>16.215900421142578</v>
      </c>
      <c r="F2330">
        <v>11.653700000000001</v>
      </c>
      <c r="G2330">
        <v>10.273899999999999</v>
      </c>
      <c r="H2330">
        <v>10.8903</v>
      </c>
      <c r="I2330">
        <v>14.186299999999999</v>
      </c>
      <c r="J2330">
        <v>18.247200012207031</v>
      </c>
      <c r="K2330">
        <v>23.363099999999999</v>
      </c>
      <c r="L2330">
        <v>26.152799999999999</v>
      </c>
      <c r="M2330">
        <v>28.266200000000001</v>
      </c>
      <c r="N2330">
        <v>19.569320000000001</v>
      </c>
    </row>
    <row r="2331" spans="1:14" x14ac:dyDescent="0.35">
      <c r="A2331" s="3">
        <v>6501</v>
      </c>
      <c r="B2331">
        <v>29.817</v>
      </c>
      <c r="C2331">
        <v>26.497800000000002</v>
      </c>
      <c r="D2331">
        <v>21.529199999999999</v>
      </c>
      <c r="E2331">
        <v>15.611300468444824</v>
      </c>
      <c r="F2331">
        <v>11.1145</v>
      </c>
      <c r="G2331">
        <v>9.3831000000000007</v>
      </c>
      <c r="H2331">
        <v>10.180899999999999</v>
      </c>
      <c r="I2331">
        <v>13.2037</v>
      </c>
      <c r="J2331">
        <v>17.051599502563477</v>
      </c>
      <c r="K2331">
        <v>23.28</v>
      </c>
      <c r="L2331">
        <v>26.9053</v>
      </c>
      <c r="M2331">
        <v>29.966899999999999</v>
      </c>
      <c r="N2331">
        <v>19.545110000000001</v>
      </c>
    </row>
    <row r="2332" spans="1:14" x14ac:dyDescent="0.35">
      <c r="A2332" s="3">
        <v>6502</v>
      </c>
      <c r="B2332">
        <v>29.558299999999999</v>
      </c>
      <c r="C2332">
        <v>26.3889</v>
      </c>
      <c r="D2332">
        <v>21.741499999999998</v>
      </c>
      <c r="E2332">
        <v>15.681900024414063</v>
      </c>
      <c r="F2332">
        <v>11.1935</v>
      </c>
      <c r="G2332">
        <v>9.5180699999999998</v>
      </c>
      <c r="H2332">
        <v>10.2476</v>
      </c>
      <c r="I2332">
        <v>13.2287</v>
      </c>
      <c r="J2332">
        <v>17.496599197387695</v>
      </c>
      <c r="K2332">
        <v>23.566700000000001</v>
      </c>
      <c r="L2332">
        <v>26.9831</v>
      </c>
      <c r="M2332">
        <v>29.729500000000002</v>
      </c>
      <c r="N2332">
        <v>19.6112</v>
      </c>
    </row>
    <row r="2333" spans="1:14" x14ac:dyDescent="0.35">
      <c r="A2333" s="3">
        <v>6503</v>
      </c>
      <c r="B2333">
        <v>29.651499999999999</v>
      </c>
      <c r="C2333">
        <v>26.4085</v>
      </c>
      <c r="D2333">
        <v>21.5853</v>
      </c>
      <c r="E2333">
        <v>15.729599952697754</v>
      </c>
      <c r="F2333">
        <v>11.2399</v>
      </c>
      <c r="G2333">
        <v>9.5490100000000009</v>
      </c>
      <c r="H2333">
        <v>10.3384</v>
      </c>
      <c r="I2333">
        <v>13.389099999999999</v>
      </c>
      <c r="J2333">
        <v>17.388900756835938</v>
      </c>
      <c r="K2333">
        <v>23.705100000000002</v>
      </c>
      <c r="L2333">
        <v>27.1098</v>
      </c>
      <c r="M2333">
        <v>29.939699999999998</v>
      </c>
      <c r="N2333">
        <v>19.66957</v>
      </c>
    </row>
    <row r="2334" spans="1:14" x14ac:dyDescent="0.35">
      <c r="A2334" s="3">
        <v>6505</v>
      </c>
      <c r="B2334">
        <v>29.671299999999999</v>
      </c>
      <c r="C2334">
        <v>26.530799999999999</v>
      </c>
      <c r="D2334">
        <v>21.628499999999999</v>
      </c>
      <c r="E2334">
        <v>15.868599891662598</v>
      </c>
      <c r="F2334">
        <v>11.4772</v>
      </c>
      <c r="G2334">
        <v>9.8326499999999992</v>
      </c>
      <c r="H2334">
        <v>10.355600000000001</v>
      </c>
      <c r="I2334">
        <v>13.284000000000001</v>
      </c>
      <c r="J2334">
        <v>17.452400207519531</v>
      </c>
      <c r="K2334">
        <v>23.933700000000002</v>
      </c>
      <c r="L2334">
        <v>27.297699999999999</v>
      </c>
      <c r="M2334">
        <v>29.861000000000001</v>
      </c>
      <c r="N2334">
        <v>19.766120000000001</v>
      </c>
    </row>
    <row r="2335" spans="1:14" x14ac:dyDescent="0.35">
      <c r="A2335" s="3">
        <v>6507</v>
      </c>
      <c r="B2335">
        <v>29.3979</v>
      </c>
      <c r="C2335">
        <v>26.087700000000002</v>
      </c>
      <c r="D2335">
        <v>21.739699999999999</v>
      </c>
      <c r="E2335">
        <v>16.318599700927734</v>
      </c>
      <c r="F2335">
        <v>11.713699999999999</v>
      </c>
      <c r="G2335">
        <v>10.223699999999999</v>
      </c>
      <c r="H2335">
        <v>11.047599999999999</v>
      </c>
      <c r="I2335">
        <v>13.967499999999999</v>
      </c>
      <c r="J2335">
        <v>18.174299240112305</v>
      </c>
      <c r="K2335">
        <v>24.324999999999999</v>
      </c>
      <c r="L2335">
        <v>27.769600000000001</v>
      </c>
      <c r="M2335">
        <v>30.120200000000001</v>
      </c>
      <c r="N2335">
        <v>20.073789999999999</v>
      </c>
    </row>
    <row r="2336" spans="1:14" x14ac:dyDescent="0.35">
      <c r="A2336" s="3">
        <v>6509</v>
      </c>
      <c r="B2336">
        <v>29.453299999999999</v>
      </c>
      <c r="C2336">
        <v>26.3886</v>
      </c>
      <c r="D2336">
        <v>21.745899999999999</v>
      </c>
      <c r="E2336">
        <v>16.138999938964844</v>
      </c>
      <c r="F2336">
        <v>11.597099999999999</v>
      </c>
      <c r="G2336">
        <v>10.083399999999999</v>
      </c>
      <c r="H2336">
        <v>10.690200000000001</v>
      </c>
      <c r="I2336">
        <v>13.6594</v>
      </c>
      <c r="J2336">
        <v>17.75670051574707</v>
      </c>
      <c r="K2336">
        <v>24.1615</v>
      </c>
      <c r="L2336">
        <v>27.520299999999999</v>
      </c>
      <c r="M2336">
        <v>29.7988</v>
      </c>
      <c r="N2336">
        <v>19.916180000000001</v>
      </c>
    </row>
    <row r="2337" spans="1:14" x14ac:dyDescent="0.35">
      <c r="A2337" s="3">
        <v>6510</v>
      </c>
      <c r="B2337">
        <v>29.3565</v>
      </c>
      <c r="C2337">
        <v>26.2684</v>
      </c>
      <c r="D2337">
        <v>21.914899999999999</v>
      </c>
      <c r="E2337">
        <v>16.579900741577148</v>
      </c>
      <c r="F2337">
        <v>11.883599999999999</v>
      </c>
      <c r="G2337">
        <v>10.514099999999999</v>
      </c>
      <c r="H2337">
        <v>10.9702</v>
      </c>
      <c r="I2337">
        <v>13.989699999999999</v>
      </c>
      <c r="J2337">
        <v>18.216699600219727</v>
      </c>
      <c r="K2337">
        <v>24.1874</v>
      </c>
      <c r="L2337">
        <v>27.752800000000001</v>
      </c>
      <c r="M2337">
        <v>29.818300000000001</v>
      </c>
      <c r="N2337">
        <v>20.121040000000001</v>
      </c>
    </row>
    <row r="2338" spans="1:14" x14ac:dyDescent="0.35">
      <c r="A2338" s="3">
        <v>6511</v>
      </c>
      <c r="B2338">
        <v>29.5306</v>
      </c>
      <c r="C2338">
        <v>26.788</v>
      </c>
      <c r="D2338">
        <v>22.3461</v>
      </c>
      <c r="E2338">
        <v>15.958000183105469</v>
      </c>
      <c r="F2338">
        <v>11.428000000000001</v>
      </c>
      <c r="G2338">
        <v>9.7888800000000007</v>
      </c>
      <c r="H2338">
        <v>10.935600000000001</v>
      </c>
      <c r="I2338">
        <v>14.3043</v>
      </c>
      <c r="J2338">
        <v>18.424800872802734</v>
      </c>
      <c r="K2338">
        <v>24.1706</v>
      </c>
      <c r="L2338">
        <v>27.6386</v>
      </c>
      <c r="M2338">
        <v>30.117699999999999</v>
      </c>
      <c r="N2338">
        <v>20.119260000000001</v>
      </c>
    </row>
    <row r="2339" spans="1:14" x14ac:dyDescent="0.35">
      <c r="A2339" s="3">
        <v>6513</v>
      </c>
      <c r="B2339">
        <v>29.328199999999999</v>
      </c>
      <c r="C2339">
        <v>26.1465</v>
      </c>
      <c r="D2339">
        <v>22.047799999999999</v>
      </c>
      <c r="E2339">
        <v>16.773099899291992</v>
      </c>
      <c r="F2339">
        <v>12.1236</v>
      </c>
      <c r="G2339">
        <v>10.6737</v>
      </c>
      <c r="H2339">
        <v>11.244999999999999</v>
      </c>
      <c r="I2339">
        <v>14.523999999999999</v>
      </c>
      <c r="J2339">
        <v>18.760499954223633</v>
      </c>
      <c r="K2339">
        <v>24.6248</v>
      </c>
      <c r="L2339">
        <v>27.976299999999998</v>
      </c>
      <c r="M2339">
        <v>29.683599999999998</v>
      </c>
      <c r="N2339">
        <v>20.325589999999998</v>
      </c>
    </row>
    <row r="2340" spans="1:14" x14ac:dyDescent="0.35">
      <c r="A2340" s="3">
        <v>6514</v>
      </c>
      <c r="B2340">
        <v>29.645600000000002</v>
      </c>
      <c r="C2340">
        <v>26.809000000000001</v>
      </c>
      <c r="D2340">
        <v>22.341799999999999</v>
      </c>
      <c r="E2340">
        <v>16.546100616455078</v>
      </c>
      <c r="F2340">
        <v>12.015000000000001</v>
      </c>
      <c r="G2340">
        <v>10.4214</v>
      </c>
      <c r="H2340">
        <v>11.413</v>
      </c>
      <c r="I2340">
        <v>14.8399</v>
      </c>
      <c r="J2340">
        <v>18.801599502563477</v>
      </c>
      <c r="K2340">
        <v>24.366</v>
      </c>
      <c r="L2340">
        <v>27.7624</v>
      </c>
      <c r="M2340">
        <v>30.331800000000001</v>
      </c>
      <c r="N2340">
        <v>20.441130000000001</v>
      </c>
    </row>
    <row r="2341" spans="1:14" x14ac:dyDescent="0.35">
      <c r="A2341" s="3">
        <v>6515</v>
      </c>
      <c r="B2341">
        <v>29.751200000000001</v>
      </c>
      <c r="C2341">
        <v>26.372399999999999</v>
      </c>
      <c r="D2341">
        <v>21.877700000000001</v>
      </c>
      <c r="E2341">
        <v>16.329700469970703</v>
      </c>
      <c r="F2341">
        <v>12.026</v>
      </c>
      <c r="G2341">
        <v>10.6586</v>
      </c>
      <c r="H2341">
        <v>11.438599999999999</v>
      </c>
      <c r="I2341">
        <v>14.6951</v>
      </c>
      <c r="J2341">
        <v>18.833599090576172</v>
      </c>
      <c r="K2341">
        <v>24.502400000000002</v>
      </c>
      <c r="L2341">
        <v>28.0197</v>
      </c>
      <c r="M2341">
        <v>30.219899999999999</v>
      </c>
      <c r="N2341">
        <v>20.393740000000001</v>
      </c>
    </row>
    <row r="2342" spans="1:14" x14ac:dyDescent="0.35">
      <c r="A2342" s="3">
        <v>6516</v>
      </c>
      <c r="B2342">
        <v>29.832999999999998</v>
      </c>
      <c r="C2342">
        <v>26.702500000000001</v>
      </c>
      <c r="D2342">
        <v>21.997299999999999</v>
      </c>
      <c r="E2342">
        <v>16.1156005859375</v>
      </c>
      <c r="F2342">
        <v>11.636100000000001</v>
      </c>
      <c r="G2342">
        <v>9.9268699999999992</v>
      </c>
      <c r="H2342">
        <v>10.9795</v>
      </c>
      <c r="I2342">
        <v>14.1225</v>
      </c>
      <c r="J2342">
        <v>18.061500549316406</v>
      </c>
      <c r="K2342">
        <v>24.005700000000001</v>
      </c>
      <c r="L2342">
        <v>27.220400000000001</v>
      </c>
      <c r="M2342">
        <v>30.230499999999999</v>
      </c>
      <c r="N2342">
        <v>20.069289999999999</v>
      </c>
    </row>
    <row r="2343" spans="1:14" x14ac:dyDescent="0.35">
      <c r="A2343" s="3">
        <v>6517</v>
      </c>
      <c r="B2343">
        <v>29.3233</v>
      </c>
      <c r="C2343">
        <v>25.945499999999999</v>
      </c>
      <c r="D2343">
        <v>22.233599999999999</v>
      </c>
      <c r="E2343">
        <v>17.138500213623047</v>
      </c>
      <c r="F2343">
        <v>12.595499999999999</v>
      </c>
      <c r="G2343">
        <v>11.0489</v>
      </c>
      <c r="H2343">
        <v>11.607900000000001</v>
      </c>
      <c r="I2343">
        <v>14.8574</v>
      </c>
      <c r="J2343">
        <v>19.109399795532227</v>
      </c>
      <c r="K2343">
        <v>24.608799999999999</v>
      </c>
      <c r="L2343">
        <v>28.190999999999999</v>
      </c>
      <c r="M2343">
        <v>29.754799999999999</v>
      </c>
      <c r="N2343">
        <v>20.534549999999999</v>
      </c>
    </row>
    <row r="2344" spans="1:14" x14ac:dyDescent="0.35">
      <c r="A2344" s="3">
        <v>6518</v>
      </c>
      <c r="B2344">
        <v>29.664899999999999</v>
      </c>
      <c r="C2344">
        <v>26.3203</v>
      </c>
      <c r="D2344">
        <v>21.9131</v>
      </c>
      <c r="E2344">
        <v>16.517299652099609</v>
      </c>
      <c r="F2344">
        <v>12.1073</v>
      </c>
      <c r="G2344">
        <v>10.5008</v>
      </c>
      <c r="H2344">
        <v>11.228199999999999</v>
      </c>
      <c r="I2344">
        <v>14.463699999999999</v>
      </c>
      <c r="J2344">
        <v>18.572799682617188</v>
      </c>
      <c r="K2344">
        <v>24.460999999999999</v>
      </c>
      <c r="L2344">
        <v>27.791899999999998</v>
      </c>
      <c r="M2344">
        <v>30.362200000000001</v>
      </c>
      <c r="N2344">
        <v>20.325289999999999</v>
      </c>
    </row>
    <row r="2345" spans="1:14" x14ac:dyDescent="0.35">
      <c r="A2345" s="3">
        <v>6519</v>
      </c>
      <c r="B2345">
        <v>29.3322</v>
      </c>
      <c r="C2345">
        <v>25.940300000000001</v>
      </c>
      <c r="D2345">
        <v>22.1754</v>
      </c>
      <c r="E2345">
        <v>17.246099472045898</v>
      </c>
      <c r="F2345">
        <v>12.7182</v>
      </c>
      <c r="G2345">
        <v>11.105</v>
      </c>
      <c r="H2345">
        <v>11.667999999999999</v>
      </c>
      <c r="I2345">
        <v>14.886900000000001</v>
      </c>
      <c r="J2345">
        <v>19.316499710083008</v>
      </c>
      <c r="K2345">
        <v>24.7425</v>
      </c>
      <c r="L2345">
        <v>28.0764</v>
      </c>
      <c r="M2345">
        <v>29.884599999999999</v>
      </c>
      <c r="N2345">
        <v>20.591010000000001</v>
      </c>
    </row>
    <row r="2346" spans="1:14" x14ac:dyDescent="0.35">
      <c r="A2346" s="3">
        <v>6521</v>
      </c>
      <c r="B2346">
        <v>29.566600000000001</v>
      </c>
      <c r="C2346">
        <v>26.513500000000001</v>
      </c>
      <c r="D2346">
        <v>21.709900000000001</v>
      </c>
      <c r="E2346">
        <v>16.484600067138672</v>
      </c>
      <c r="F2346">
        <v>11.9335</v>
      </c>
      <c r="G2346">
        <v>10.4101</v>
      </c>
      <c r="H2346">
        <v>11.0746</v>
      </c>
      <c r="I2346">
        <v>14.050700000000001</v>
      </c>
      <c r="J2346">
        <v>18.129999160766602</v>
      </c>
      <c r="K2346">
        <v>24.295999999999999</v>
      </c>
      <c r="L2346">
        <v>27.470300000000002</v>
      </c>
      <c r="M2346">
        <v>30.061399999999999</v>
      </c>
      <c r="N2346">
        <v>20.141770000000001</v>
      </c>
    </row>
    <row r="2347" spans="1:14" x14ac:dyDescent="0.35">
      <c r="A2347" s="3">
        <v>6522</v>
      </c>
      <c r="B2347">
        <v>29.476500000000001</v>
      </c>
      <c r="C2347">
        <v>26.168800000000001</v>
      </c>
      <c r="D2347">
        <v>22.3979</v>
      </c>
      <c r="E2347">
        <v>17.216499328613281</v>
      </c>
      <c r="F2347">
        <v>12.7553</v>
      </c>
      <c r="G2347">
        <v>11.335599999999999</v>
      </c>
      <c r="H2347">
        <v>11.804600000000001</v>
      </c>
      <c r="I2347">
        <v>15.011200000000001</v>
      </c>
      <c r="J2347">
        <v>19.399200439453125</v>
      </c>
      <c r="K2347">
        <v>24.904699999999998</v>
      </c>
      <c r="L2347">
        <v>28.058299999999999</v>
      </c>
      <c r="M2347">
        <v>29.721499999999999</v>
      </c>
      <c r="N2347">
        <v>20.68751</v>
      </c>
    </row>
    <row r="2348" spans="1:14" x14ac:dyDescent="0.35">
      <c r="A2348" s="3">
        <v>6525</v>
      </c>
      <c r="B2348">
        <v>29.6937</v>
      </c>
      <c r="C2348">
        <v>26.4648</v>
      </c>
      <c r="D2348">
        <v>22.190200000000001</v>
      </c>
      <c r="E2348">
        <v>16.590099334716797</v>
      </c>
      <c r="F2348">
        <v>12.297700000000001</v>
      </c>
      <c r="G2348">
        <v>10.7113</v>
      </c>
      <c r="H2348">
        <v>11.5555</v>
      </c>
      <c r="I2348">
        <v>14.872999999999999</v>
      </c>
      <c r="J2348">
        <v>19.349399566650391</v>
      </c>
      <c r="K2348">
        <v>24.947700000000001</v>
      </c>
      <c r="L2348">
        <v>28.039100000000001</v>
      </c>
      <c r="M2348">
        <v>30.3246</v>
      </c>
      <c r="N2348">
        <v>20.58643</v>
      </c>
    </row>
    <row r="2349" spans="1:14" x14ac:dyDescent="0.35">
      <c r="A2349" s="3">
        <v>6528</v>
      </c>
      <c r="B2349">
        <v>29.360600000000002</v>
      </c>
      <c r="C2349">
        <v>26.425000000000001</v>
      </c>
      <c r="D2349">
        <v>22.403099999999998</v>
      </c>
      <c r="E2349">
        <v>16.947000503540039</v>
      </c>
      <c r="F2349">
        <v>12.5992</v>
      </c>
      <c r="G2349">
        <v>11.096</v>
      </c>
      <c r="H2349">
        <v>11.6187</v>
      </c>
      <c r="I2349">
        <v>14.9664</v>
      </c>
      <c r="J2349">
        <v>19.395200729370117</v>
      </c>
      <c r="K2349">
        <v>24.752800000000001</v>
      </c>
      <c r="L2349">
        <v>27.908200000000001</v>
      </c>
      <c r="M2349">
        <v>30.0017</v>
      </c>
      <c r="N2349">
        <v>20.62283</v>
      </c>
    </row>
    <row r="2350" spans="1:14" x14ac:dyDescent="0.35">
      <c r="A2350" s="3">
        <v>6530</v>
      </c>
      <c r="B2350">
        <v>29.464400000000001</v>
      </c>
      <c r="C2350">
        <v>26.5032</v>
      </c>
      <c r="D2350">
        <v>22.424399999999999</v>
      </c>
      <c r="E2350">
        <v>17.035900115966797</v>
      </c>
      <c r="F2350">
        <v>12.558999999999999</v>
      </c>
      <c r="G2350">
        <v>11.1036</v>
      </c>
      <c r="H2350">
        <v>11.770300000000001</v>
      </c>
      <c r="I2350">
        <v>15.1479</v>
      </c>
      <c r="J2350">
        <v>19.565399169921875</v>
      </c>
      <c r="K2350">
        <v>24.9192</v>
      </c>
      <c r="L2350">
        <v>28.029699999999998</v>
      </c>
      <c r="M2350">
        <v>29.998100000000001</v>
      </c>
      <c r="N2350">
        <v>20.710090000000001</v>
      </c>
    </row>
    <row r="2351" spans="1:14" x14ac:dyDescent="0.35">
      <c r="A2351" s="3">
        <v>6532</v>
      </c>
      <c r="B2351">
        <v>29.986499999999999</v>
      </c>
      <c r="C2351">
        <v>26.553699999999999</v>
      </c>
      <c r="D2351">
        <v>23.155799999999999</v>
      </c>
      <c r="E2351">
        <v>18.300500869750977</v>
      </c>
      <c r="F2351">
        <v>14.0448</v>
      </c>
      <c r="G2351">
        <v>12.993499999999999</v>
      </c>
      <c r="H2351">
        <v>13.7044</v>
      </c>
      <c r="I2351">
        <v>17.6234</v>
      </c>
      <c r="J2351">
        <v>22.282899856567383</v>
      </c>
      <c r="K2351">
        <v>26.379300000000001</v>
      </c>
      <c r="L2351">
        <v>29.432600000000001</v>
      </c>
      <c r="M2351">
        <v>30.383500000000002</v>
      </c>
      <c r="N2351">
        <v>22.070070000000001</v>
      </c>
    </row>
    <row r="2352" spans="1:14" x14ac:dyDescent="0.35">
      <c r="A2352" s="3">
        <v>6535</v>
      </c>
      <c r="B2352">
        <v>29.527000000000001</v>
      </c>
      <c r="C2352">
        <v>26.244499999999999</v>
      </c>
      <c r="D2352">
        <v>22.502700000000001</v>
      </c>
      <c r="E2352">
        <v>17.238000869750977</v>
      </c>
      <c r="F2352">
        <v>13.075200000000001</v>
      </c>
      <c r="G2352">
        <v>11.433199999999999</v>
      </c>
      <c r="H2352">
        <v>12.2776</v>
      </c>
      <c r="I2352">
        <v>15.6911</v>
      </c>
      <c r="J2352">
        <v>20.137300491333008</v>
      </c>
      <c r="K2352">
        <v>25.105899999999998</v>
      </c>
      <c r="L2352">
        <v>28.4422</v>
      </c>
      <c r="M2352">
        <v>30.008099999999999</v>
      </c>
      <c r="N2352">
        <v>20.973569999999999</v>
      </c>
    </row>
    <row r="2353" spans="1:14" x14ac:dyDescent="0.35">
      <c r="A2353" s="3">
        <v>6536</v>
      </c>
      <c r="B2353">
        <v>29.919599999999999</v>
      </c>
      <c r="C2353">
        <v>26.410599999999999</v>
      </c>
      <c r="D2353">
        <v>22.637799999999999</v>
      </c>
      <c r="E2353">
        <v>17.760200500488281</v>
      </c>
      <c r="F2353">
        <v>13.494999999999999</v>
      </c>
      <c r="G2353">
        <v>11.9823</v>
      </c>
      <c r="H2353">
        <v>12.9428</v>
      </c>
      <c r="I2353">
        <v>16.526499999999999</v>
      </c>
      <c r="J2353">
        <v>20.898700714111328</v>
      </c>
      <c r="K2353">
        <v>25.325700000000001</v>
      </c>
      <c r="L2353">
        <v>28.9162</v>
      </c>
      <c r="M2353">
        <v>30.397400000000001</v>
      </c>
      <c r="N2353">
        <v>21.4344</v>
      </c>
    </row>
    <row r="2354" spans="1:14" x14ac:dyDescent="0.35">
      <c r="A2354" s="3">
        <v>6537</v>
      </c>
      <c r="B2354">
        <v>30.2013</v>
      </c>
      <c r="C2354">
        <v>27.558299999999999</v>
      </c>
      <c r="D2354">
        <v>23.371600000000001</v>
      </c>
      <c r="E2354">
        <v>18.496599197387695</v>
      </c>
      <c r="F2354">
        <v>13.9961</v>
      </c>
      <c r="G2354">
        <v>13.047499999999999</v>
      </c>
      <c r="H2354">
        <v>13.6663</v>
      </c>
      <c r="I2354">
        <v>17.5627</v>
      </c>
      <c r="J2354">
        <v>21.73390007019043</v>
      </c>
      <c r="K2354">
        <v>26.218</v>
      </c>
      <c r="L2354">
        <v>29.203299999999999</v>
      </c>
      <c r="M2354">
        <v>30.788900000000002</v>
      </c>
      <c r="N2354">
        <v>22.15371</v>
      </c>
    </row>
    <row r="2355" spans="1:14" x14ac:dyDescent="0.35">
      <c r="A2355" s="3">
        <v>6556</v>
      </c>
      <c r="B2355">
        <v>29.758900000000001</v>
      </c>
      <c r="C2355">
        <v>26.4343</v>
      </c>
      <c r="D2355">
        <v>21.406199999999998</v>
      </c>
      <c r="E2355">
        <v>15.159700393676758</v>
      </c>
      <c r="F2355">
        <v>10.862500000000001</v>
      </c>
      <c r="G2355">
        <v>9.1989599999999996</v>
      </c>
      <c r="H2355">
        <v>9.9231400000000001</v>
      </c>
      <c r="I2355">
        <v>12.8612</v>
      </c>
      <c r="J2355">
        <v>16.878599166870117</v>
      </c>
      <c r="K2355">
        <v>23.055399999999999</v>
      </c>
      <c r="L2355">
        <v>26.985800000000001</v>
      </c>
      <c r="M2355">
        <v>29.957599999999999</v>
      </c>
      <c r="N2355">
        <v>19.373529999999999</v>
      </c>
    </row>
    <row r="2356" spans="1:14" x14ac:dyDescent="0.35">
      <c r="A2356" s="3">
        <v>6558</v>
      </c>
      <c r="B2356">
        <v>29.6509</v>
      </c>
      <c r="C2356">
        <v>26.186499999999999</v>
      </c>
      <c r="D2356">
        <v>21.293500000000002</v>
      </c>
      <c r="E2356">
        <v>15.376299858093262</v>
      </c>
      <c r="F2356">
        <v>10.962899999999999</v>
      </c>
      <c r="G2356">
        <v>9.3523700000000005</v>
      </c>
      <c r="H2356">
        <v>10.007300000000001</v>
      </c>
      <c r="I2356">
        <v>12.8592</v>
      </c>
      <c r="J2356">
        <v>16.892000198364258</v>
      </c>
      <c r="K2356">
        <v>23.074400000000001</v>
      </c>
      <c r="L2356">
        <v>27.140899999999998</v>
      </c>
      <c r="M2356">
        <v>29.986899999999999</v>
      </c>
      <c r="N2356">
        <v>19.398599999999998</v>
      </c>
    </row>
    <row r="2357" spans="1:14" x14ac:dyDescent="0.35">
      <c r="A2357" s="3">
        <v>6560</v>
      </c>
      <c r="B2357">
        <v>29.692900000000002</v>
      </c>
      <c r="C2357">
        <v>26.2212</v>
      </c>
      <c r="D2357">
        <v>21.477799999999998</v>
      </c>
      <c r="E2357">
        <v>15.393799781799316</v>
      </c>
      <c r="F2357">
        <v>10.953900000000001</v>
      </c>
      <c r="G2357">
        <v>9.4269400000000001</v>
      </c>
      <c r="H2357">
        <v>10.0532</v>
      </c>
      <c r="I2357">
        <v>13.0373</v>
      </c>
      <c r="J2357">
        <v>17.150199890136719</v>
      </c>
      <c r="K2357">
        <v>23.407399999999999</v>
      </c>
      <c r="L2357">
        <v>27.275099999999998</v>
      </c>
      <c r="M2357">
        <v>29.964200000000002</v>
      </c>
      <c r="N2357">
        <v>19.5045</v>
      </c>
    </row>
    <row r="2358" spans="1:14" x14ac:dyDescent="0.35">
      <c r="A2358" s="3">
        <v>6562</v>
      </c>
      <c r="B2358">
        <v>29.682400000000001</v>
      </c>
      <c r="C2358">
        <v>26.158000000000001</v>
      </c>
      <c r="D2358">
        <v>21.291699999999999</v>
      </c>
      <c r="E2358">
        <v>15.342399597167969</v>
      </c>
      <c r="F2358">
        <v>11.060600000000001</v>
      </c>
      <c r="G2358">
        <v>9.4452400000000001</v>
      </c>
      <c r="H2358">
        <v>10.020099999999999</v>
      </c>
      <c r="I2358">
        <v>13.1044</v>
      </c>
      <c r="J2358">
        <v>17.173299789428711</v>
      </c>
      <c r="K2358">
        <v>23.385000000000002</v>
      </c>
      <c r="L2358">
        <v>27.279900000000001</v>
      </c>
      <c r="M2358">
        <v>29.961500000000001</v>
      </c>
      <c r="N2358">
        <v>19.492039999999999</v>
      </c>
    </row>
    <row r="2359" spans="1:14" x14ac:dyDescent="0.35">
      <c r="A2359" s="3">
        <v>6564</v>
      </c>
      <c r="B2359">
        <v>29.454599999999999</v>
      </c>
      <c r="C2359">
        <v>26.051200000000001</v>
      </c>
      <c r="D2359">
        <v>21.4697</v>
      </c>
      <c r="E2359">
        <v>15.520999908447266</v>
      </c>
      <c r="F2359">
        <v>11.199299999999999</v>
      </c>
      <c r="G2359">
        <v>9.5433800000000009</v>
      </c>
      <c r="H2359">
        <v>10.241199999999999</v>
      </c>
      <c r="I2359">
        <v>13.1485</v>
      </c>
      <c r="J2359">
        <v>17.231500625610352</v>
      </c>
      <c r="K2359">
        <v>23.778199999999998</v>
      </c>
      <c r="L2359">
        <v>27.2377</v>
      </c>
      <c r="M2359">
        <v>29.912800000000001</v>
      </c>
      <c r="N2359">
        <v>19.565760000000001</v>
      </c>
    </row>
    <row r="2360" spans="1:14" x14ac:dyDescent="0.35">
      <c r="A2360" s="3">
        <v>6566</v>
      </c>
      <c r="B2360">
        <v>29.223600000000001</v>
      </c>
      <c r="C2360">
        <v>26.062899999999999</v>
      </c>
      <c r="D2360">
        <v>21.379899999999999</v>
      </c>
      <c r="E2360">
        <v>15.777000427246094</v>
      </c>
      <c r="F2360">
        <v>11.374700000000001</v>
      </c>
      <c r="G2360">
        <v>9.8611400000000007</v>
      </c>
      <c r="H2360">
        <v>10.4381</v>
      </c>
      <c r="I2360">
        <v>13.270099999999999</v>
      </c>
      <c r="J2360">
        <v>17.444799423217773</v>
      </c>
      <c r="K2360">
        <v>23.8552</v>
      </c>
      <c r="L2360">
        <v>27.293199999999999</v>
      </c>
      <c r="M2360">
        <v>29.718599999999999</v>
      </c>
      <c r="N2360">
        <v>19.6416</v>
      </c>
    </row>
    <row r="2361" spans="1:14" x14ac:dyDescent="0.35">
      <c r="A2361" s="3">
        <v>6567</v>
      </c>
      <c r="B2361">
        <v>29.504000000000001</v>
      </c>
      <c r="C2361">
        <v>26.0642</v>
      </c>
      <c r="D2361">
        <v>21.459499999999998</v>
      </c>
      <c r="E2361">
        <v>15.616800308227539</v>
      </c>
      <c r="F2361">
        <v>11.0359</v>
      </c>
      <c r="G2361">
        <v>9.4757599999999993</v>
      </c>
      <c r="H2361">
        <v>10.2355</v>
      </c>
      <c r="I2361">
        <v>13.258800000000001</v>
      </c>
      <c r="J2361">
        <v>17.168300628662109</v>
      </c>
      <c r="K2361">
        <v>23.256499999999999</v>
      </c>
      <c r="L2361">
        <v>27.059200000000001</v>
      </c>
      <c r="M2361">
        <v>29.857199999999999</v>
      </c>
      <c r="N2361">
        <v>19.499310000000001</v>
      </c>
    </row>
    <row r="2362" spans="1:14" x14ac:dyDescent="0.35">
      <c r="A2362" s="3">
        <v>6568</v>
      </c>
      <c r="B2362">
        <v>29.210899999999999</v>
      </c>
      <c r="C2362">
        <v>26.2194</v>
      </c>
      <c r="D2362">
        <v>21.640699999999999</v>
      </c>
      <c r="E2362">
        <v>16.232799530029297</v>
      </c>
      <c r="F2362">
        <v>11.707700000000001</v>
      </c>
      <c r="G2362">
        <v>10.145300000000001</v>
      </c>
      <c r="H2362">
        <v>10.7555</v>
      </c>
      <c r="I2362">
        <v>13.712</v>
      </c>
      <c r="J2362">
        <v>17.835599899291992</v>
      </c>
      <c r="K2362">
        <v>24.134399999999999</v>
      </c>
      <c r="L2362">
        <v>27.489799999999999</v>
      </c>
      <c r="M2362">
        <v>29.394300000000001</v>
      </c>
      <c r="N2362">
        <v>19.873200000000001</v>
      </c>
    </row>
    <row r="2363" spans="1:14" x14ac:dyDescent="0.35">
      <c r="A2363" s="3">
        <v>6569</v>
      </c>
      <c r="B2363">
        <v>29.067900000000002</v>
      </c>
      <c r="C2363">
        <v>26.1448</v>
      </c>
      <c r="D2363">
        <v>21.7041</v>
      </c>
      <c r="E2363">
        <v>16.344699859619141</v>
      </c>
      <c r="F2363">
        <v>11.7995</v>
      </c>
      <c r="G2363">
        <v>10.2752</v>
      </c>
      <c r="H2363">
        <v>10.8805</v>
      </c>
      <c r="I2363">
        <v>13.8361</v>
      </c>
      <c r="J2363">
        <v>18.137699127197266</v>
      </c>
      <c r="K2363">
        <v>24.247199999999999</v>
      </c>
      <c r="L2363">
        <v>27.6022</v>
      </c>
      <c r="M2363">
        <v>29.414000000000001</v>
      </c>
      <c r="N2363">
        <v>19.95449</v>
      </c>
    </row>
    <row r="2364" spans="1:14" x14ac:dyDescent="0.35">
      <c r="A2364" s="3">
        <v>6575</v>
      </c>
      <c r="B2364">
        <v>29.3294</v>
      </c>
      <c r="C2364">
        <v>26.0534</v>
      </c>
      <c r="D2364">
        <v>21.915099999999999</v>
      </c>
      <c r="E2364">
        <v>16.729499816894531</v>
      </c>
      <c r="F2364">
        <v>12.1264</v>
      </c>
      <c r="G2364">
        <v>10.632300000000001</v>
      </c>
      <c r="H2364">
        <v>11.1762</v>
      </c>
      <c r="I2364">
        <v>14.475199999999999</v>
      </c>
      <c r="J2364">
        <v>18.616199493408203</v>
      </c>
      <c r="K2364">
        <v>24.4206</v>
      </c>
      <c r="L2364">
        <v>27.818100000000001</v>
      </c>
      <c r="M2364">
        <v>29.786899999999999</v>
      </c>
      <c r="N2364">
        <v>20.256609999999998</v>
      </c>
    </row>
    <row r="2365" spans="1:14" x14ac:dyDescent="0.35">
      <c r="A2365" s="3">
        <v>6603</v>
      </c>
      <c r="B2365">
        <v>29.166499999999999</v>
      </c>
      <c r="C2365">
        <v>25.869599999999998</v>
      </c>
      <c r="D2365">
        <v>21.7608</v>
      </c>
      <c r="E2365">
        <v>16.49839973449707</v>
      </c>
      <c r="F2365">
        <v>11.845800000000001</v>
      </c>
      <c r="G2365">
        <v>10.462</v>
      </c>
      <c r="H2365">
        <v>10.995200000000001</v>
      </c>
      <c r="I2365">
        <v>14.130699999999999</v>
      </c>
      <c r="J2365">
        <v>18.302000045776367</v>
      </c>
      <c r="K2365">
        <v>24.295400000000001</v>
      </c>
      <c r="L2365">
        <v>27.4556</v>
      </c>
      <c r="M2365">
        <v>29.3688</v>
      </c>
      <c r="N2365">
        <v>20.01257</v>
      </c>
    </row>
    <row r="2366" spans="1:14" x14ac:dyDescent="0.35">
      <c r="A2366" s="3">
        <v>6606</v>
      </c>
      <c r="B2366">
        <v>29.125</v>
      </c>
      <c r="C2366">
        <v>25.903500000000001</v>
      </c>
      <c r="D2366">
        <v>21.752700000000001</v>
      </c>
      <c r="E2366">
        <v>16.659200668334961</v>
      </c>
      <c r="F2366">
        <v>11.9597</v>
      </c>
      <c r="G2366">
        <v>10.524900000000001</v>
      </c>
      <c r="H2366">
        <v>11.2096</v>
      </c>
      <c r="I2366">
        <v>14.526199999999999</v>
      </c>
      <c r="J2366">
        <v>18.783000946044922</v>
      </c>
      <c r="K2366">
        <v>24.313300000000002</v>
      </c>
      <c r="L2366">
        <v>27.6417</v>
      </c>
      <c r="M2366">
        <v>29.423100000000002</v>
      </c>
      <c r="N2366">
        <v>20.151820000000001</v>
      </c>
    </row>
    <row r="2367" spans="1:14" x14ac:dyDescent="0.35">
      <c r="A2367" s="3">
        <v>6608</v>
      </c>
      <c r="B2367">
        <v>29.293900000000001</v>
      </c>
      <c r="C2367">
        <v>25.904599999999999</v>
      </c>
      <c r="D2367">
        <v>22.064399999999999</v>
      </c>
      <c r="E2367">
        <v>16.841999053955078</v>
      </c>
      <c r="F2367">
        <v>12.248200000000001</v>
      </c>
      <c r="G2367">
        <v>10.9315</v>
      </c>
      <c r="H2367">
        <v>11.369899999999999</v>
      </c>
      <c r="I2367">
        <v>14.743499999999999</v>
      </c>
      <c r="J2367">
        <v>19.16309928894043</v>
      </c>
      <c r="K2367">
        <v>24.497499999999999</v>
      </c>
      <c r="L2367">
        <v>27.813500000000001</v>
      </c>
      <c r="M2367">
        <v>29.539899999999999</v>
      </c>
      <c r="N2367">
        <v>20.36767</v>
      </c>
    </row>
    <row r="2368" spans="1:14" x14ac:dyDescent="0.35">
      <c r="A2368" s="3">
        <v>6609</v>
      </c>
      <c r="B2368">
        <v>29.12</v>
      </c>
      <c r="C2368">
        <v>25.939</v>
      </c>
      <c r="D2368">
        <v>22.100300000000001</v>
      </c>
      <c r="E2368">
        <v>16.808799743652344</v>
      </c>
      <c r="F2368">
        <v>12.208600000000001</v>
      </c>
      <c r="G2368">
        <v>10.9251</v>
      </c>
      <c r="H2368">
        <v>11.3916</v>
      </c>
      <c r="I2368">
        <v>14.6424</v>
      </c>
      <c r="J2368">
        <v>19.056499481201172</v>
      </c>
      <c r="K2368">
        <v>24.473400000000002</v>
      </c>
      <c r="L2368">
        <v>27.798500000000001</v>
      </c>
      <c r="M2368">
        <v>29.424399999999999</v>
      </c>
      <c r="N2368">
        <v>20.32405</v>
      </c>
    </row>
    <row r="2369" spans="1:14" x14ac:dyDescent="0.35">
      <c r="A2369" s="3">
        <v>6612</v>
      </c>
      <c r="B2369">
        <v>28.8018</v>
      </c>
      <c r="C2369">
        <v>25.394300000000001</v>
      </c>
      <c r="D2369">
        <v>21.243099999999998</v>
      </c>
      <c r="E2369">
        <v>16.609800338745117</v>
      </c>
      <c r="F2369">
        <v>12.2819</v>
      </c>
      <c r="G2369">
        <v>10.999000000000001</v>
      </c>
      <c r="H2369">
        <v>11.5253</v>
      </c>
      <c r="I2369">
        <v>14.861599999999999</v>
      </c>
      <c r="J2369">
        <v>18.981300354003906</v>
      </c>
      <c r="K2369">
        <v>24.111799999999999</v>
      </c>
      <c r="L2369">
        <v>27.2484</v>
      </c>
      <c r="M2369">
        <v>29.183</v>
      </c>
      <c r="N2369">
        <v>20.103439999999999</v>
      </c>
    </row>
    <row r="2370" spans="1:14" x14ac:dyDescent="0.35">
      <c r="A2370" s="3">
        <v>6620</v>
      </c>
      <c r="B2370">
        <v>29.349299999999999</v>
      </c>
      <c r="C2370">
        <v>25.8034</v>
      </c>
      <c r="D2370">
        <v>22.215299999999999</v>
      </c>
      <c r="E2370">
        <v>17.229999542236328</v>
      </c>
      <c r="F2370">
        <v>12.712400000000001</v>
      </c>
      <c r="G2370">
        <v>11.405900000000001</v>
      </c>
      <c r="H2370">
        <v>11.8659</v>
      </c>
      <c r="I2370">
        <v>15.198700000000001</v>
      </c>
      <c r="J2370">
        <v>19.597099304199219</v>
      </c>
      <c r="K2370">
        <v>24.774000000000001</v>
      </c>
      <c r="L2370">
        <v>28.138500000000001</v>
      </c>
      <c r="M2370">
        <v>29.757300000000001</v>
      </c>
      <c r="N2370">
        <v>20.670649999999998</v>
      </c>
    </row>
    <row r="2371" spans="1:14" x14ac:dyDescent="0.35">
      <c r="A2371" s="3">
        <v>6623</v>
      </c>
      <c r="B2371">
        <v>28.928699999999999</v>
      </c>
      <c r="C2371">
        <v>25.609200000000001</v>
      </c>
      <c r="D2371">
        <v>22.094899999999999</v>
      </c>
      <c r="E2371">
        <v>17.011100769042969</v>
      </c>
      <c r="F2371">
        <v>12.546900000000001</v>
      </c>
      <c r="G2371">
        <v>11.241099999999999</v>
      </c>
      <c r="H2371">
        <v>11.741899999999999</v>
      </c>
      <c r="I2371">
        <v>15.2394</v>
      </c>
      <c r="J2371">
        <v>19.49169921875</v>
      </c>
      <c r="K2371">
        <v>24.668399999999998</v>
      </c>
      <c r="L2371">
        <v>28.0474</v>
      </c>
      <c r="M2371">
        <v>29.5336</v>
      </c>
      <c r="N2371">
        <v>20.51286</v>
      </c>
    </row>
    <row r="2372" spans="1:14" x14ac:dyDescent="0.35">
      <c r="A2372" s="3">
        <v>6628</v>
      </c>
      <c r="B2372">
        <v>29.59</v>
      </c>
      <c r="C2372">
        <v>26.323399999999999</v>
      </c>
      <c r="D2372">
        <v>22.697099999999999</v>
      </c>
      <c r="E2372">
        <v>17.589799880981445</v>
      </c>
      <c r="F2372">
        <v>13.0855</v>
      </c>
      <c r="G2372">
        <v>11.5669</v>
      </c>
      <c r="H2372">
        <v>11.962</v>
      </c>
      <c r="I2372">
        <v>15.3438</v>
      </c>
      <c r="J2372">
        <v>19.931400299072266</v>
      </c>
      <c r="K2372">
        <v>25.182400000000001</v>
      </c>
      <c r="L2372">
        <v>28.300699999999999</v>
      </c>
      <c r="M2372">
        <v>29.750299999999999</v>
      </c>
      <c r="N2372">
        <v>20.94361</v>
      </c>
    </row>
    <row r="2373" spans="1:14" x14ac:dyDescent="0.35">
      <c r="A2373" s="3">
        <v>6630</v>
      </c>
      <c r="B2373">
        <v>30.003599999999999</v>
      </c>
      <c r="C2373">
        <v>26.318200000000001</v>
      </c>
      <c r="D2373">
        <v>22.7134</v>
      </c>
      <c r="E2373">
        <v>17.571500778198242</v>
      </c>
      <c r="F2373">
        <v>13.19</v>
      </c>
      <c r="G2373">
        <v>11.917199999999999</v>
      </c>
      <c r="H2373">
        <v>12.46</v>
      </c>
      <c r="I2373">
        <v>16.2605</v>
      </c>
      <c r="J2373">
        <v>20.620700836181641</v>
      </c>
      <c r="K2373">
        <v>25.4908</v>
      </c>
      <c r="L2373">
        <v>28.982500000000002</v>
      </c>
      <c r="M2373">
        <v>30.481300000000001</v>
      </c>
      <c r="N2373">
        <v>21.334140000000001</v>
      </c>
    </row>
    <row r="2374" spans="1:14" x14ac:dyDescent="0.35">
      <c r="A2374" s="3">
        <v>6635</v>
      </c>
      <c r="B2374">
        <v>29.7028</v>
      </c>
      <c r="C2374">
        <v>25.826899999999998</v>
      </c>
      <c r="D2374">
        <v>22.771000000000001</v>
      </c>
      <c r="E2374">
        <v>17.874900817871094</v>
      </c>
      <c r="F2374">
        <v>14.0281</v>
      </c>
      <c r="G2374">
        <v>12.8278</v>
      </c>
      <c r="H2374">
        <v>13.482200000000001</v>
      </c>
      <c r="I2374">
        <v>17.484000000000002</v>
      </c>
      <c r="J2374">
        <v>21.931999206542969</v>
      </c>
      <c r="K2374">
        <v>26.2898</v>
      </c>
      <c r="L2374">
        <v>29.207000000000001</v>
      </c>
      <c r="M2374">
        <v>30.304300000000001</v>
      </c>
      <c r="N2374">
        <v>21.8109</v>
      </c>
    </row>
    <row r="2375" spans="1:14" x14ac:dyDescent="0.35">
      <c r="A2375" s="3">
        <v>6638</v>
      </c>
      <c r="B2375">
        <v>29.3687</v>
      </c>
      <c r="C2375">
        <v>25.4725</v>
      </c>
      <c r="D2375">
        <v>22.222300000000001</v>
      </c>
      <c r="E2375">
        <v>17.083200454711914</v>
      </c>
      <c r="F2375">
        <v>13.433199999999999</v>
      </c>
      <c r="G2375">
        <v>12.2323</v>
      </c>
      <c r="H2375">
        <v>12.8371</v>
      </c>
      <c r="I2375">
        <v>16.623000000000001</v>
      </c>
      <c r="J2375">
        <v>21.252700805664063</v>
      </c>
      <c r="K2375">
        <v>25.769300000000001</v>
      </c>
      <c r="L2375">
        <v>28.799299999999999</v>
      </c>
      <c r="M2375">
        <v>29.992899999999999</v>
      </c>
      <c r="N2375">
        <v>21.257210000000001</v>
      </c>
    </row>
    <row r="2376" spans="1:14" x14ac:dyDescent="0.35">
      <c r="A2376" s="3">
        <v>6639</v>
      </c>
      <c r="B2376">
        <v>28.8903</v>
      </c>
      <c r="C2376">
        <v>24.7561</v>
      </c>
      <c r="D2376">
        <v>21.887599999999999</v>
      </c>
      <c r="E2376">
        <v>16.970399856567383</v>
      </c>
      <c r="F2376">
        <v>13.4353</v>
      </c>
      <c r="G2376">
        <v>12.3222</v>
      </c>
      <c r="H2376">
        <v>12.940899999999999</v>
      </c>
      <c r="I2376">
        <v>16.961099999999998</v>
      </c>
      <c r="J2376">
        <v>21.33650016784668</v>
      </c>
      <c r="K2376">
        <v>25.676400000000001</v>
      </c>
      <c r="L2376">
        <v>28.463200000000001</v>
      </c>
      <c r="M2376">
        <v>29.778300000000002</v>
      </c>
      <c r="N2376">
        <v>21.118189999999998</v>
      </c>
    </row>
    <row r="2377" spans="1:14" x14ac:dyDescent="0.35">
      <c r="A2377" s="3">
        <v>6640</v>
      </c>
      <c r="B2377">
        <v>29.4085</v>
      </c>
      <c r="C2377">
        <v>25.130299999999998</v>
      </c>
      <c r="D2377">
        <v>22.3887</v>
      </c>
      <c r="E2377">
        <v>17.641500473022461</v>
      </c>
      <c r="F2377">
        <v>14.014900000000001</v>
      </c>
      <c r="G2377">
        <v>12.8939</v>
      </c>
      <c r="H2377">
        <v>13.4306</v>
      </c>
      <c r="I2377">
        <v>17.716000000000001</v>
      </c>
      <c r="J2377">
        <v>22.161199569702148</v>
      </c>
      <c r="K2377">
        <v>26.2498</v>
      </c>
      <c r="L2377">
        <v>28.958600000000001</v>
      </c>
      <c r="M2377">
        <v>30.254000000000001</v>
      </c>
      <c r="N2377">
        <v>21.687329999999999</v>
      </c>
    </row>
    <row r="2378" spans="1:14" x14ac:dyDescent="0.35">
      <c r="A2378" s="3">
        <v>6642</v>
      </c>
      <c r="B2378">
        <v>28.432300000000001</v>
      </c>
      <c r="C2378">
        <v>23.927399999999999</v>
      </c>
      <c r="D2378">
        <v>22.141400000000001</v>
      </c>
      <c r="E2378">
        <v>18.045900344848633</v>
      </c>
      <c r="F2378">
        <v>15.078900000000001</v>
      </c>
      <c r="G2378">
        <v>13.8825</v>
      </c>
      <c r="H2378">
        <v>14.5824</v>
      </c>
      <c r="I2378">
        <v>18.7102</v>
      </c>
      <c r="J2378">
        <v>23.025899887084961</v>
      </c>
      <c r="K2378">
        <v>26.650400000000001</v>
      </c>
      <c r="L2378">
        <v>29.139199999999999</v>
      </c>
      <c r="M2378">
        <v>29.2</v>
      </c>
      <c r="N2378">
        <v>21.90137</v>
      </c>
    </row>
    <row r="2379" spans="1:14" x14ac:dyDescent="0.35">
      <c r="A2379" s="3">
        <v>6646</v>
      </c>
      <c r="B2379">
        <v>27.725100000000001</v>
      </c>
      <c r="C2379">
        <v>23.261600000000001</v>
      </c>
      <c r="D2379">
        <v>22.3752</v>
      </c>
      <c r="E2379">
        <v>17.807300567626953</v>
      </c>
      <c r="F2379">
        <v>15.2056</v>
      </c>
      <c r="G2379">
        <v>13.896699999999999</v>
      </c>
      <c r="H2379">
        <v>14.888400000000001</v>
      </c>
      <c r="I2379">
        <v>18.966999999999999</v>
      </c>
      <c r="J2379">
        <v>23.212799072265625</v>
      </c>
      <c r="K2379">
        <v>26.5947</v>
      </c>
      <c r="L2379">
        <v>28.354399999999998</v>
      </c>
      <c r="M2379">
        <v>27.699000000000002</v>
      </c>
      <c r="N2379">
        <v>21.665649999999999</v>
      </c>
    </row>
    <row r="2380" spans="1:14" x14ac:dyDescent="0.35">
      <c r="A2380" s="3">
        <v>6701</v>
      </c>
      <c r="B2380">
        <v>29.470300000000002</v>
      </c>
      <c r="C2380">
        <v>25.75</v>
      </c>
      <c r="D2380">
        <v>23.509399999999999</v>
      </c>
      <c r="E2380">
        <v>19.10420036315918</v>
      </c>
      <c r="F2380">
        <v>15.004</v>
      </c>
      <c r="G2380">
        <v>13.891299999999999</v>
      </c>
      <c r="H2380">
        <v>14.8095</v>
      </c>
      <c r="I2380">
        <v>18.8748</v>
      </c>
      <c r="J2380">
        <v>23.223600387573242</v>
      </c>
      <c r="K2380">
        <v>27.044</v>
      </c>
      <c r="L2380">
        <v>29.784700000000001</v>
      </c>
      <c r="M2380">
        <v>30.304500000000001</v>
      </c>
      <c r="N2380">
        <v>22.56419</v>
      </c>
    </row>
    <row r="2381" spans="1:14" x14ac:dyDescent="0.35">
      <c r="A2381" s="3">
        <v>6705</v>
      </c>
      <c r="B2381">
        <v>28.866299999999999</v>
      </c>
      <c r="C2381">
        <v>25.307099999999998</v>
      </c>
      <c r="D2381">
        <v>23.045300000000001</v>
      </c>
      <c r="E2381">
        <v>18.649200439453125</v>
      </c>
      <c r="F2381">
        <v>15.2004</v>
      </c>
      <c r="G2381">
        <v>14.056100000000001</v>
      </c>
      <c r="H2381">
        <v>14.815899999999999</v>
      </c>
      <c r="I2381">
        <v>19.099299999999999</v>
      </c>
      <c r="J2381">
        <v>23.450300216674805</v>
      </c>
      <c r="K2381">
        <v>27.014700000000001</v>
      </c>
      <c r="L2381">
        <v>29.652100000000001</v>
      </c>
      <c r="M2381">
        <v>29.774100000000001</v>
      </c>
      <c r="N2381">
        <v>22.410900000000002</v>
      </c>
    </row>
    <row r="2382" spans="1:14" x14ac:dyDescent="0.35">
      <c r="A2382" s="3">
        <v>6707</v>
      </c>
      <c r="B2382">
        <v>29.192799999999998</v>
      </c>
      <c r="C2382">
        <v>25.969000000000001</v>
      </c>
      <c r="D2382">
        <v>23.883700000000001</v>
      </c>
      <c r="E2382">
        <v>19.762300491333008</v>
      </c>
      <c r="F2382">
        <v>15.8881</v>
      </c>
      <c r="G2382">
        <v>14.637</v>
      </c>
      <c r="H2382">
        <v>15.4322</v>
      </c>
      <c r="I2382">
        <v>19.779199999999999</v>
      </c>
      <c r="J2382">
        <v>23.577699661254883</v>
      </c>
      <c r="K2382">
        <v>27.404299999999999</v>
      </c>
      <c r="L2382">
        <v>29.879200000000001</v>
      </c>
      <c r="M2382">
        <v>29.962199999999999</v>
      </c>
      <c r="N2382">
        <v>22.947310000000002</v>
      </c>
    </row>
    <row r="2383" spans="1:14" x14ac:dyDescent="0.35">
      <c r="A2383" s="3">
        <v>6710</v>
      </c>
      <c r="B2383">
        <v>27.9834</v>
      </c>
      <c r="C2383">
        <v>24.672999999999998</v>
      </c>
      <c r="D2383">
        <v>23.236799999999999</v>
      </c>
      <c r="E2383">
        <v>19.625200271606445</v>
      </c>
      <c r="F2383">
        <v>16.1981</v>
      </c>
      <c r="G2383">
        <v>14.8263</v>
      </c>
      <c r="H2383">
        <v>16.1143</v>
      </c>
      <c r="I2383">
        <v>20.1828</v>
      </c>
      <c r="J2383">
        <v>24.009300231933594</v>
      </c>
      <c r="K2383">
        <v>27.6343</v>
      </c>
      <c r="L2383">
        <v>29.773399999999999</v>
      </c>
      <c r="M2383">
        <v>29.2225</v>
      </c>
      <c r="N2383">
        <v>22.789950000000001</v>
      </c>
    </row>
    <row r="2384" spans="1:14" x14ac:dyDescent="0.35">
      <c r="A2384" s="3">
        <v>6713</v>
      </c>
      <c r="B2384">
        <v>27.776</v>
      </c>
      <c r="C2384">
        <v>25.072199999999999</v>
      </c>
      <c r="D2384">
        <v>24.4343</v>
      </c>
      <c r="E2384">
        <v>20.90839958190918</v>
      </c>
      <c r="F2384">
        <v>17.2181</v>
      </c>
      <c r="G2384">
        <v>15.292299999999999</v>
      </c>
      <c r="H2384">
        <v>17.203900000000001</v>
      </c>
      <c r="I2384">
        <v>20.941400000000002</v>
      </c>
      <c r="J2384">
        <v>24.239599227905273</v>
      </c>
      <c r="K2384">
        <v>27.406199999999998</v>
      </c>
      <c r="L2384">
        <v>29.072900000000001</v>
      </c>
      <c r="M2384">
        <v>28.534300000000002</v>
      </c>
      <c r="N2384">
        <v>23.174969999999998</v>
      </c>
    </row>
    <row r="2385" spans="1:14" x14ac:dyDescent="0.35">
      <c r="A2385" s="3">
        <v>6714</v>
      </c>
      <c r="B2385">
        <v>27.2729</v>
      </c>
      <c r="C2385">
        <v>24.037299999999998</v>
      </c>
      <c r="D2385">
        <v>23.553699999999999</v>
      </c>
      <c r="E2385">
        <v>20.401899337768555</v>
      </c>
      <c r="F2385">
        <v>16.905000000000001</v>
      </c>
      <c r="G2385">
        <v>15.1915</v>
      </c>
      <c r="H2385">
        <v>16.9407</v>
      </c>
      <c r="I2385">
        <v>20.7698</v>
      </c>
      <c r="J2385">
        <v>24.397699356079102</v>
      </c>
      <c r="K2385">
        <v>27.836099999999998</v>
      </c>
      <c r="L2385">
        <v>29.737500000000001</v>
      </c>
      <c r="M2385">
        <v>28.973800000000001</v>
      </c>
      <c r="N2385">
        <v>23.00149</v>
      </c>
    </row>
    <row r="2386" spans="1:14" x14ac:dyDescent="0.35">
      <c r="A2386" s="3">
        <v>6716</v>
      </c>
      <c r="B2386">
        <v>27.2027</v>
      </c>
      <c r="C2386">
        <v>23.923400000000001</v>
      </c>
      <c r="D2386">
        <v>23.0305</v>
      </c>
      <c r="E2386">
        <v>19.746799468994141</v>
      </c>
      <c r="F2386">
        <v>16.497299999999999</v>
      </c>
      <c r="G2386">
        <v>14.988099999999999</v>
      </c>
      <c r="H2386">
        <v>16.5763</v>
      </c>
      <c r="I2386">
        <v>20.610399999999998</v>
      </c>
      <c r="J2386">
        <v>24.326700210571289</v>
      </c>
      <c r="K2386">
        <v>27.742000000000001</v>
      </c>
      <c r="L2386">
        <v>29.675999999999998</v>
      </c>
      <c r="M2386">
        <v>28.735199999999999</v>
      </c>
      <c r="N2386">
        <v>22.754619999999999</v>
      </c>
    </row>
    <row r="2387" spans="1:14" x14ac:dyDescent="0.35">
      <c r="A2387" s="3">
        <v>6718</v>
      </c>
      <c r="B2387">
        <v>27.5139</v>
      </c>
      <c r="C2387">
        <v>24.966200000000001</v>
      </c>
      <c r="D2387">
        <v>24.297999999999998</v>
      </c>
      <c r="E2387">
        <v>20.758399963378906</v>
      </c>
      <c r="F2387">
        <v>17.062999999999999</v>
      </c>
      <c r="G2387">
        <v>15.2643</v>
      </c>
      <c r="H2387">
        <v>16.985700000000001</v>
      </c>
      <c r="I2387">
        <v>20.6922</v>
      </c>
      <c r="J2387">
        <v>23.868600845336914</v>
      </c>
      <c r="K2387">
        <v>27.0867</v>
      </c>
      <c r="L2387">
        <v>28.787199999999999</v>
      </c>
      <c r="M2387">
        <v>28.59</v>
      </c>
      <c r="N2387">
        <v>22.989519999999999</v>
      </c>
    </row>
    <row r="2388" spans="1:14" x14ac:dyDescent="0.35">
      <c r="A2388" s="3">
        <v>6720</v>
      </c>
      <c r="B2388">
        <v>27.342500000000001</v>
      </c>
      <c r="C2388">
        <v>24.797000000000001</v>
      </c>
      <c r="D2388">
        <v>24.0474</v>
      </c>
      <c r="E2388">
        <v>20.724199295043945</v>
      </c>
      <c r="F2388">
        <v>16.992000000000001</v>
      </c>
      <c r="G2388">
        <v>15.3386</v>
      </c>
      <c r="H2388">
        <v>16.9711</v>
      </c>
      <c r="I2388">
        <v>20.544799999999999</v>
      </c>
      <c r="J2388">
        <v>23.71150016784668</v>
      </c>
      <c r="K2388">
        <v>26.755500000000001</v>
      </c>
      <c r="L2388">
        <v>28.358499999999999</v>
      </c>
      <c r="M2388">
        <v>28.070499999999999</v>
      </c>
      <c r="N2388">
        <v>22.804469999999998</v>
      </c>
    </row>
    <row r="2389" spans="1:14" x14ac:dyDescent="0.35">
      <c r="A2389" s="3">
        <v>6721</v>
      </c>
      <c r="B2389">
        <v>26.962299999999999</v>
      </c>
      <c r="C2389">
        <v>23.410499999999999</v>
      </c>
      <c r="D2389">
        <v>23.388400000000001</v>
      </c>
      <c r="E2389">
        <v>20.562799453735352</v>
      </c>
      <c r="F2389">
        <v>17.109000000000002</v>
      </c>
      <c r="G2389">
        <v>15.560499999999999</v>
      </c>
      <c r="H2389">
        <v>17.018000000000001</v>
      </c>
      <c r="I2389">
        <v>20.782499999999999</v>
      </c>
      <c r="J2389">
        <v>24.256599426269531</v>
      </c>
      <c r="K2389">
        <v>27.4572</v>
      </c>
      <c r="L2389">
        <v>29.158100000000001</v>
      </c>
      <c r="M2389">
        <v>27.7</v>
      </c>
      <c r="N2389">
        <v>22.78049</v>
      </c>
    </row>
    <row r="2390" spans="1:14" x14ac:dyDescent="0.35">
      <c r="A2390" s="3">
        <v>6722</v>
      </c>
      <c r="B2390">
        <v>26.835100000000001</v>
      </c>
      <c r="C2390">
        <v>23.305599999999998</v>
      </c>
      <c r="D2390">
        <v>23.439699999999998</v>
      </c>
      <c r="E2390">
        <v>20.285900115966797</v>
      </c>
      <c r="F2390">
        <v>16.8262</v>
      </c>
      <c r="G2390">
        <v>15.3085</v>
      </c>
      <c r="H2390">
        <v>16.953800000000001</v>
      </c>
      <c r="I2390">
        <v>20.778600000000001</v>
      </c>
      <c r="J2390">
        <v>24.263399124145508</v>
      </c>
      <c r="K2390">
        <v>27.6066</v>
      </c>
      <c r="L2390">
        <v>29.260300000000001</v>
      </c>
      <c r="M2390">
        <v>27.931100000000001</v>
      </c>
      <c r="N2390">
        <v>22.732900000000001</v>
      </c>
    </row>
    <row r="2391" spans="1:14" x14ac:dyDescent="0.35">
      <c r="A2391" s="3">
        <v>6725</v>
      </c>
      <c r="B2391">
        <v>24.8766</v>
      </c>
      <c r="C2391">
        <v>21.768999999999998</v>
      </c>
      <c r="D2391">
        <v>22.816199999999998</v>
      </c>
      <c r="E2391">
        <v>21.498199462890625</v>
      </c>
      <c r="F2391">
        <v>18.3095</v>
      </c>
      <c r="G2391">
        <v>16.907299999999999</v>
      </c>
      <c r="H2391">
        <v>18.217099999999999</v>
      </c>
      <c r="I2391">
        <v>21.648399999999999</v>
      </c>
      <c r="J2391">
        <v>24.620000839233398</v>
      </c>
      <c r="K2391">
        <v>26.988900000000001</v>
      </c>
      <c r="L2391">
        <v>28.6706</v>
      </c>
      <c r="M2391">
        <v>26.1752</v>
      </c>
      <c r="N2391">
        <v>22.708079999999999</v>
      </c>
    </row>
    <row r="2392" spans="1:14" x14ac:dyDescent="0.35">
      <c r="A2392" s="3">
        <v>6726</v>
      </c>
      <c r="B2392">
        <v>24.113</v>
      </c>
      <c r="C2392">
        <v>21.012</v>
      </c>
      <c r="D2392">
        <v>22.728200000000001</v>
      </c>
      <c r="E2392">
        <v>21.547100067138672</v>
      </c>
      <c r="F2392">
        <v>18.6752</v>
      </c>
      <c r="G2392">
        <v>17.336200000000002</v>
      </c>
      <c r="H2392">
        <v>18.733499999999999</v>
      </c>
      <c r="I2392">
        <v>21.851600000000001</v>
      </c>
      <c r="J2392">
        <v>24.329099655151367</v>
      </c>
      <c r="K2392">
        <v>26.602599999999999</v>
      </c>
      <c r="L2392">
        <v>27.808800000000002</v>
      </c>
      <c r="M2392">
        <v>24.9069</v>
      </c>
      <c r="N2392">
        <v>22.47035</v>
      </c>
    </row>
    <row r="2393" spans="1:14" x14ac:dyDescent="0.35">
      <c r="A2393" s="3">
        <v>6728</v>
      </c>
      <c r="B2393">
        <v>24.772600000000001</v>
      </c>
      <c r="C2393">
        <v>22.6753</v>
      </c>
      <c r="D2393">
        <v>23.368600000000001</v>
      </c>
      <c r="E2393">
        <v>22.097499847412109</v>
      </c>
      <c r="F2393">
        <v>19.305299999999999</v>
      </c>
      <c r="G2393">
        <v>18.004799999999999</v>
      </c>
      <c r="H2393">
        <v>19.2897</v>
      </c>
      <c r="I2393">
        <v>22.222799999999999</v>
      </c>
      <c r="J2393">
        <v>24.648199081420898</v>
      </c>
      <c r="K2393">
        <v>26.672799999999999</v>
      </c>
      <c r="L2393">
        <v>26.723600000000001</v>
      </c>
      <c r="M2393">
        <v>24.974299999999999</v>
      </c>
      <c r="N2393">
        <v>22.89629</v>
      </c>
    </row>
    <row r="2394" spans="1:14" x14ac:dyDescent="0.35">
      <c r="A2394" s="3">
        <v>6740</v>
      </c>
      <c r="B2394">
        <v>22.514500000000002</v>
      </c>
      <c r="C2394">
        <v>20.444099999999999</v>
      </c>
      <c r="D2394">
        <v>22.434899999999999</v>
      </c>
      <c r="E2394">
        <v>22.108400344848633</v>
      </c>
      <c r="F2394">
        <v>20.303000000000001</v>
      </c>
      <c r="G2394">
        <v>19.239799999999999</v>
      </c>
      <c r="H2394">
        <v>20.104199999999999</v>
      </c>
      <c r="I2394">
        <v>22.580400000000001</v>
      </c>
      <c r="J2394">
        <v>23.842800140380859</v>
      </c>
      <c r="K2394">
        <v>25.1736</v>
      </c>
      <c r="L2394">
        <v>24.854600000000001</v>
      </c>
      <c r="M2394">
        <v>22.337</v>
      </c>
      <c r="N2394">
        <v>22.161439999999999</v>
      </c>
    </row>
    <row r="2395" spans="1:14" x14ac:dyDescent="0.35">
      <c r="A2395" s="3">
        <v>6743</v>
      </c>
      <c r="B2395">
        <v>23.720400000000001</v>
      </c>
      <c r="C2395">
        <v>21.759</v>
      </c>
      <c r="D2395">
        <v>23.241599999999998</v>
      </c>
      <c r="E2395">
        <v>22.466400146484375</v>
      </c>
      <c r="F2395">
        <v>20.163</v>
      </c>
      <c r="G2395">
        <v>18.886800000000001</v>
      </c>
      <c r="H2395">
        <v>19.8064</v>
      </c>
      <c r="I2395">
        <v>22.6768</v>
      </c>
      <c r="J2395">
        <v>24.413700103759766</v>
      </c>
      <c r="K2395">
        <v>25.397200000000002</v>
      </c>
      <c r="L2395">
        <v>25.232800000000001</v>
      </c>
      <c r="M2395">
        <v>23.717400000000001</v>
      </c>
      <c r="N2395">
        <v>22.623460000000001</v>
      </c>
    </row>
    <row r="2396" spans="1:14" x14ac:dyDescent="0.35">
      <c r="A2396" s="3">
        <v>6751</v>
      </c>
      <c r="B2396">
        <v>26.7836</v>
      </c>
      <c r="C2396">
        <v>23.416499999999999</v>
      </c>
      <c r="D2396">
        <v>22.700500000000002</v>
      </c>
      <c r="E2396">
        <v>19.667499542236328</v>
      </c>
      <c r="F2396">
        <v>16.421099999999999</v>
      </c>
      <c r="G2396">
        <v>15.0284</v>
      </c>
      <c r="H2396">
        <v>16.549800000000001</v>
      </c>
      <c r="I2396">
        <v>20.396699999999999</v>
      </c>
      <c r="J2396">
        <v>24.303400039672852</v>
      </c>
      <c r="K2396">
        <v>27.348600000000001</v>
      </c>
      <c r="L2396">
        <v>29.111499999999999</v>
      </c>
      <c r="M2396">
        <v>28.216200000000001</v>
      </c>
      <c r="N2396">
        <v>22.49532</v>
      </c>
    </row>
    <row r="2397" spans="1:14" x14ac:dyDescent="0.35">
      <c r="A2397" s="3">
        <v>6753</v>
      </c>
      <c r="B2397">
        <v>27.364000000000001</v>
      </c>
      <c r="C2397">
        <v>23.278300000000002</v>
      </c>
      <c r="D2397">
        <v>22.9057</v>
      </c>
      <c r="E2397">
        <v>19.330999374389648</v>
      </c>
      <c r="F2397">
        <v>16.221599999999999</v>
      </c>
      <c r="G2397">
        <v>14.9596</v>
      </c>
      <c r="H2397">
        <v>16.230499999999999</v>
      </c>
      <c r="I2397">
        <v>20.248200000000001</v>
      </c>
      <c r="J2397">
        <v>24.042299270629883</v>
      </c>
      <c r="K2397">
        <v>27.295300000000001</v>
      </c>
      <c r="L2397">
        <v>29.023499999999999</v>
      </c>
      <c r="M2397">
        <v>28.141999999999999</v>
      </c>
      <c r="N2397">
        <v>22.420169999999999</v>
      </c>
    </row>
    <row r="2398" spans="1:14" x14ac:dyDescent="0.35">
      <c r="A2398" s="3">
        <v>6754</v>
      </c>
      <c r="B2398">
        <v>27.3858</v>
      </c>
      <c r="C2398">
        <v>23.694700000000001</v>
      </c>
      <c r="D2398">
        <v>22.719799999999999</v>
      </c>
      <c r="E2398">
        <v>19.019699096679688</v>
      </c>
      <c r="F2398">
        <v>16.1203</v>
      </c>
      <c r="G2398">
        <v>14.537100000000001</v>
      </c>
      <c r="H2398">
        <v>16.020900000000001</v>
      </c>
      <c r="I2398">
        <v>19.989899999999999</v>
      </c>
      <c r="J2398">
        <v>23.974399566650391</v>
      </c>
      <c r="K2398">
        <v>27.442599999999999</v>
      </c>
      <c r="L2398">
        <v>29.205500000000001</v>
      </c>
      <c r="M2398">
        <v>28.483599999999999</v>
      </c>
      <c r="N2398">
        <v>22.382860000000001</v>
      </c>
    </row>
    <row r="2399" spans="1:14" x14ac:dyDescent="0.35">
      <c r="A2399" s="3">
        <v>6758</v>
      </c>
      <c r="B2399">
        <v>26.991199999999999</v>
      </c>
      <c r="C2399">
        <v>23.266400000000001</v>
      </c>
      <c r="D2399">
        <v>22.974900000000002</v>
      </c>
      <c r="E2399">
        <v>20.169200897216797</v>
      </c>
      <c r="F2399">
        <v>16.716100000000001</v>
      </c>
      <c r="G2399">
        <v>15.353</v>
      </c>
      <c r="H2399">
        <v>16.7349</v>
      </c>
      <c r="I2399">
        <v>20.5139</v>
      </c>
      <c r="J2399">
        <v>23.95210075378418</v>
      </c>
      <c r="K2399">
        <v>27.2544</v>
      </c>
      <c r="L2399">
        <v>29.132300000000001</v>
      </c>
      <c r="M2399">
        <v>27.698599999999999</v>
      </c>
      <c r="N2399">
        <v>22.563079999999999</v>
      </c>
    </row>
    <row r="2400" spans="1:14" x14ac:dyDescent="0.35">
      <c r="A2400" s="3">
        <v>6760</v>
      </c>
      <c r="B2400">
        <v>27.1418</v>
      </c>
      <c r="C2400">
        <v>23.951599999999999</v>
      </c>
      <c r="D2400">
        <v>23.761700000000001</v>
      </c>
      <c r="E2400">
        <v>20.322500228881836</v>
      </c>
      <c r="F2400">
        <v>16.8674</v>
      </c>
      <c r="G2400">
        <v>15.3805</v>
      </c>
      <c r="H2400">
        <v>16.998699999999999</v>
      </c>
      <c r="I2400">
        <v>20.7835</v>
      </c>
      <c r="J2400">
        <v>24.273099899291992</v>
      </c>
      <c r="K2400">
        <v>27.548100000000002</v>
      </c>
      <c r="L2400">
        <v>29.4512</v>
      </c>
      <c r="M2400">
        <v>28.369199999999999</v>
      </c>
      <c r="N2400">
        <v>22.904109999999999</v>
      </c>
    </row>
    <row r="2401" spans="1:14" x14ac:dyDescent="0.35">
      <c r="A2401" s="3">
        <v>6762</v>
      </c>
      <c r="B2401">
        <v>26.631599999999999</v>
      </c>
      <c r="C2401">
        <v>23.355</v>
      </c>
      <c r="D2401">
        <v>22.854600000000001</v>
      </c>
      <c r="E2401">
        <v>20.621799468994141</v>
      </c>
      <c r="F2401">
        <v>17.4419</v>
      </c>
      <c r="G2401">
        <v>15.7235</v>
      </c>
      <c r="H2401">
        <v>17.371500000000001</v>
      </c>
      <c r="I2401">
        <v>20.918500000000002</v>
      </c>
      <c r="J2401">
        <v>24.059900283813477</v>
      </c>
      <c r="K2401">
        <v>26.679500000000001</v>
      </c>
      <c r="L2401">
        <v>28.304300000000001</v>
      </c>
      <c r="M2401">
        <v>26.8142</v>
      </c>
      <c r="N2401">
        <v>22.564689999999999</v>
      </c>
    </row>
    <row r="2402" spans="1:14" x14ac:dyDescent="0.35">
      <c r="A2402" s="3">
        <v>6765</v>
      </c>
      <c r="B2402">
        <v>24.981200000000001</v>
      </c>
      <c r="C2402">
        <v>22.8492</v>
      </c>
      <c r="D2402">
        <v>23.5779</v>
      </c>
      <c r="E2402">
        <v>22.167200088500977</v>
      </c>
      <c r="F2402">
        <v>19.089500000000001</v>
      </c>
      <c r="G2402">
        <v>17.686900000000001</v>
      </c>
      <c r="H2402">
        <v>19.025300000000001</v>
      </c>
      <c r="I2402">
        <v>21.862400000000001</v>
      </c>
      <c r="J2402">
        <v>24.570499420166016</v>
      </c>
      <c r="K2402">
        <v>26.716899999999999</v>
      </c>
      <c r="L2402">
        <v>27.1645</v>
      </c>
      <c r="M2402">
        <v>25.2928</v>
      </c>
      <c r="N2402">
        <v>22.91536</v>
      </c>
    </row>
    <row r="2403" spans="1:14" x14ac:dyDescent="0.35">
      <c r="A2403" s="3">
        <v>6770</v>
      </c>
      <c r="B2403">
        <v>25.789200000000001</v>
      </c>
      <c r="C2403">
        <v>22.715900000000001</v>
      </c>
      <c r="D2403">
        <v>23.709700000000002</v>
      </c>
      <c r="E2403">
        <v>22.043800354003906</v>
      </c>
      <c r="F2403">
        <v>18.731400000000001</v>
      </c>
      <c r="G2403">
        <v>17.3597</v>
      </c>
      <c r="H2403">
        <v>18.7346</v>
      </c>
      <c r="I2403">
        <v>21.831199999999999</v>
      </c>
      <c r="J2403">
        <v>24.447999954223633</v>
      </c>
      <c r="K2403">
        <v>26.273499999999999</v>
      </c>
      <c r="L2403">
        <v>26.265699999999999</v>
      </c>
      <c r="M2403">
        <v>24.7441</v>
      </c>
      <c r="N2403">
        <v>22.720569999999999</v>
      </c>
    </row>
    <row r="2404" spans="1:14" x14ac:dyDescent="0.35">
      <c r="A2404" s="3">
        <v>6798</v>
      </c>
    </row>
    <row r="2405" spans="1:14" x14ac:dyDescent="0.35">
      <c r="A2405" s="3">
        <v>6799</v>
      </c>
    </row>
    <row r="2406" spans="1:14" x14ac:dyDescent="0.35">
      <c r="A2406" s="3">
        <v>6907</v>
      </c>
      <c r="B2406">
        <v>29.85</v>
      </c>
      <c r="C2406">
        <v>26.668199999999999</v>
      </c>
      <c r="D2406">
        <v>21.472300000000001</v>
      </c>
      <c r="E2406">
        <v>15.241900444030762</v>
      </c>
      <c r="F2406">
        <v>10.882899999999999</v>
      </c>
      <c r="G2406">
        <v>8.9441900000000008</v>
      </c>
      <c r="H2406">
        <v>10.0198</v>
      </c>
      <c r="I2406">
        <v>13.324400000000001</v>
      </c>
      <c r="J2406">
        <v>17.314599990844727</v>
      </c>
      <c r="K2406">
        <v>23.4131</v>
      </c>
      <c r="L2406">
        <v>27.242000000000001</v>
      </c>
      <c r="M2406">
        <v>30.247199999999999</v>
      </c>
      <c r="N2406">
        <v>19.55172</v>
      </c>
    </row>
    <row r="2407" spans="1:14" x14ac:dyDescent="0.35">
      <c r="A2407" s="3">
        <v>7000</v>
      </c>
      <c r="B2407">
        <v>22.873000000000001</v>
      </c>
      <c r="C2407">
        <v>19.701000000000001</v>
      </c>
      <c r="D2407">
        <v>14.951700000000001</v>
      </c>
      <c r="E2407">
        <v>9.4210700988769531</v>
      </c>
      <c r="F2407">
        <v>5.9980599999999997</v>
      </c>
      <c r="G2407">
        <v>4.6558999999999999</v>
      </c>
      <c r="H2407">
        <v>5.4833100000000004</v>
      </c>
      <c r="I2407">
        <v>8.9636300000000002</v>
      </c>
      <c r="J2407">
        <v>12.796899795532227</v>
      </c>
      <c r="K2407">
        <v>17.330400000000001</v>
      </c>
      <c r="L2407">
        <v>21.513100000000001</v>
      </c>
      <c r="M2407">
        <v>24.231000000000002</v>
      </c>
      <c r="N2407">
        <v>13.993259999999999</v>
      </c>
    </row>
    <row r="2408" spans="1:14" x14ac:dyDescent="0.35">
      <c r="A2408" s="3">
        <v>7004</v>
      </c>
      <c r="B2408">
        <v>22.8584</v>
      </c>
      <c r="C2408">
        <v>19.697700000000001</v>
      </c>
      <c r="D2408">
        <v>14.9222</v>
      </c>
      <c r="E2408">
        <v>9.2913703918457031</v>
      </c>
      <c r="F2408">
        <v>5.9497799999999996</v>
      </c>
      <c r="G2408">
        <v>4.6592099999999999</v>
      </c>
      <c r="H2408">
        <v>5.5159799999999999</v>
      </c>
      <c r="I2408">
        <v>8.8852799999999998</v>
      </c>
      <c r="J2408">
        <v>12.85200023651123</v>
      </c>
      <c r="K2408">
        <v>17.294699999999999</v>
      </c>
      <c r="L2408">
        <v>21.311</v>
      </c>
      <c r="M2408">
        <v>24.156199999999998</v>
      </c>
      <c r="N2408">
        <v>13.949479999999999</v>
      </c>
    </row>
    <row r="2409" spans="1:14" x14ac:dyDescent="0.35">
      <c r="A2409" s="3">
        <v>7005</v>
      </c>
      <c r="B2409">
        <v>22.8584</v>
      </c>
      <c r="C2409">
        <v>19.697700000000001</v>
      </c>
      <c r="D2409">
        <v>14.9222</v>
      </c>
      <c r="E2409">
        <v>9.2913703918457031</v>
      </c>
      <c r="F2409">
        <v>5.9497799999999996</v>
      </c>
      <c r="G2409">
        <v>4.6592099999999999</v>
      </c>
      <c r="H2409">
        <v>5.5159799999999999</v>
      </c>
      <c r="I2409">
        <v>8.8852799999999998</v>
      </c>
      <c r="J2409">
        <v>12.85200023651123</v>
      </c>
      <c r="K2409">
        <v>17.294699999999999</v>
      </c>
      <c r="L2409">
        <v>21.311</v>
      </c>
      <c r="M2409">
        <v>24.156199999999998</v>
      </c>
      <c r="N2409">
        <v>13.949479999999999</v>
      </c>
    </row>
    <row r="2410" spans="1:14" x14ac:dyDescent="0.35">
      <c r="A2410" s="3">
        <v>7007</v>
      </c>
      <c r="B2410">
        <v>22.8584</v>
      </c>
      <c r="C2410">
        <v>19.697700000000001</v>
      </c>
      <c r="D2410">
        <v>14.9222</v>
      </c>
      <c r="E2410">
        <v>9.2913703918457031</v>
      </c>
      <c r="F2410">
        <v>5.9497799999999996</v>
      </c>
      <c r="G2410">
        <v>4.6592099999999999</v>
      </c>
      <c r="H2410">
        <v>5.5159799999999999</v>
      </c>
      <c r="I2410">
        <v>8.8852799999999998</v>
      </c>
      <c r="J2410">
        <v>12.85200023651123</v>
      </c>
      <c r="K2410">
        <v>17.294699999999999</v>
      </c>
      <c r="L2410">
        <v>21.311</v>
      </c>
      <c r="M2410">
        <v>24.156199999999998</v>
      </c>
      <c r="N2410">
        <v>13.949479999999999</v>
      </c>
    </row>
    <row r="2411" spans="1:14" x14ac:dyDescent="0.35">
      <c r="A2411" s="3">
        <v>7008</v>
      </c>
      <c r="B2411">
        <v>22.873000000000001</v>
      </c>
      <c r="C2411">
        <v>19.701000000000001</v>
      </c>
      <c r="D2411">
        <v>14.951700000000001</v>
      </c>
      <c r="E2411">
        <v>9.4210700988769531</v>
      </c>
      <c r="F2411">
        <v>5.9980599999999997</v>
      </c>
      <c r="G2411">
        <v>4.6558999999999999</v>
      </c>
      <c r="H2411">
        <v>5.4833100000000004</v>
      </c>
      <c r="I2411">
        <v>8.9636300000000002</v>
      </c>
      <c r="J2411">
        <v>12.796899795532227</v>
      </c>
      <c r="K2411">
        <v>17.330400000000001</v>
      </c>
      <c r="L2411">
        <v>21.513100000000001</v>
      </c>
      <c r="M2411">
        <v>24.231000000000002</v>
      </c>
      <c r="N2411">
        <v>13.993259999999999</v>
      </c>
    </row>
    <row r="2412" spans="1:14" x14ac:dyDescent="0.35">
      <c r="A2412" s="3">
        <v>7009</v>
      </c>
      <c r="B2412">
        <v>22.873000000000001</v>
      </c>
      <c r="C2412">
        <v>19.701000000000001</v>
      </c>
      <c r="D2412">
        <v>14.951700000000001</v>
      </c>
      <c r="E2412">
        <v>9.4210700988769531</v>
      </c>
      <c r="F2412">
        <v>5.9980599999999997</v>
      </c>
      <c r="G2412">
        <v>4.6558999999999999</v>
      </c>
      <c r="H2412">
        <v>5.4833100000000004</v>
      </c>
      <c r="I2412">
        <v>8.9636300000000002</v>
      </c>
      <c r="J2412">
        <v>12.796899795532227</v>
      </c>
      <c r="K2412">
        <v>17.330400000000001</v>
      </c>
      <c r="L2412">
        <v>21.513100000000001</v>
      </c>
      <c r="M2412">
        <v>24.231000000000002</v>
      </c>
      <c r="N2412">
        <v>13.993259999999999</v>
      </c>
    </row>
    <row r="2413" spans="1:14" x14ac:dyDescent="0.35">
      <c r="A2413" s="3">
        <v>7010</v>
      </c>
      <c r="B2413">
        <v>22.915500000000002</v>
      </c>
      <c r="C2413">
        <v>19.7361</v>
      </c>
      <c r="D2413">
        <v>14.9351</v>
      </c>
      <c r="E2413">
        <v>9.4632101058959961</v>
      </c>
      <c r="F2413">
        <v>6.0240299999999998</v>
      </c>
      <c r="G2413">
        <v>4.7204699999999997</v>
      </c>
      <c r="H2413">
        <v>5.4673699999999998</v>
      </c>
      <c r="I2413">
        <v>8.8675899999999999</v>
      </c>
      <c r="J2413">
        <v>12.765700340270996</v>
      </c>
      <c r="K2413">
        <v>17.428999999999998</v>
      </c>
      <c r="L2413">
        <v>21.494599999999998</v>
      </c>
      <c r="M2413">
        <v>24.165800000000001</v>
      </c>
      <c r="N2413">
        <v>13.998710000000001</v>
      </c>
    </row>
    <row r="2414" spans="1:14" x14ac:dyDescent="0.35">
      <c r="A2414" s="3">
        <v>7011</v>
      </c>
      <c r="B2414">
        <v>22.9651</v>
      </c>
      <c r="C2414">
        <v>19.733000000000001</v>
      </c>
      <c r="D2414">
        <v>14.816800000000001</v>
      </c>
      <c r="E2414">
        <v>9.5104398727416992</v>
      </c>
      <c r="F2414">
        <v>6.0523499999999997</v>
      </c>
      <c r="G2414">
        <v>4.6962799999999998</v>
      </c>
      <c r="H2414">
        <v>5.4702700000000002</v>
      </c>
      <c r="I2414">
        <v>8.9832999999999998</v>
      </c>
      <c r="J2414">
        <v>12.799599647521973</v>
      </c>
      <c r="K2414">
        <v>17.521799999999999</v>
      </c>
      <c r="L2414">
        <v>21.7029</v>
      </c>
      <c r="M2414">
        <v>24.207999999999998</v>
      </c>
      <c r="N2414">
        <v>14.038320000000001</v>
      </c>
    </row>
    <row r="2415" spans="1:14" x14ac:dyDescent="0.35">
      <c r="A2415" s="3">
        <v>7012</v>
      </c>
      <c r="B2415">
        <v>22.745899999999999</v>
      </c>
      <c r="C2415">
        <v>19.590299999999999</v>
      </c>
      <c r="D2415">
        <v>14.5799</v>
      </c>
      <c r="E2415">
        <v>9.2968997955322266</v>
      </c>
      <c r="F2415">
        <v>5.9714099999999997</v>
      </c>
      <c r="G2415">
        <v>4.62547</v>
      </c>
      <c r="H2415">
        <v>5.4104000000000001</v>
      </c>
      <c r="I2415">
        <v>8.8398900000000005</v>
      </c>
      <c r="J2415">
        <v>12.706999778747559</v>
      </c>
      <c r="K2415">
        <v>17.3261</v>
      </c>
      <c r="L2415">
        <v>21.346800000000002</v>
      </c>
      <c r="M2415">
        <v>23.886299999999999</v>
      </c>
      <c r="N2415">
        <v>13.860530000000001</v>
      </c>
    </row>
    <row r="2416" spans="1:14" x14ac:dyDescent="0.35">
      <c r="A2416" s="3">
        <v>7015</v>
      </c>
      <c r="B2416">
        <v>22.895499999999998</v>
      </c>
      <c r="C2416">
        <v>19.836300000000001</v>
      </c>
      <c r="D2416">
        <v>14.878500000000001</v>
      </c>
      <c r="E2416">
        <v>9.3689498901367188</v>
      </c>
      <c r="F2416">
        <v>6.0377700000000001</v>
      </c>
      <c r="G2416">
        <v>4.6000300000000003</v>
      </c>
      <c r="H2416">
        <v>5.5498500000000002</v>
      </c>
      <c r="I2416">
        <v>8.8656900000000007</v>
      </c>
      <c r="J2416">
        <v>12.985300064086914</v>
      </c>
      <c r="K2416">
        <v>17.190100000000001</v>
      </c>
      <c r="L2416">
        <v>21.415500000000002</v>
      </c>
      <c r="M2416">
        <v>24.229299999999999</v>
      </c>
      <c r="N2416">
        <v>13.987730000000001</v>
      </c>
    </row>
    <row r="2417" spans="1:14" x14ac:dyDescent="0.35">
      <c r="A2417" s="3">
        <v>7016</v>
      </c>
      <c r="B2417">
        <v>23.047799999999999</v>
      </c>
      <c r="C2417">
        <v>20.030999999999999</v>
      </c>
      <c r="D2417">
        <v>14.9262</v>
      </c>
      <c r="E2417">
        <v>9.40386962890625</v>
      </c>
      <c r="F2417">
        <v>6.1248800000000001</v>
      </c>
      <c r="G2417">
        <v>4.72403</v>
      </c>
      <c r="H2417">
        <v>5.4943200000000001</v>
      </c>
      <c r="I2417">
        <v>8.9480500000000003</v>
      </c>
      <c r="J2417">
        <v>13.016300201416016</v>
      </c>
      <c r="K2417">
        <v>17.315100000000001</v>
      </c>
      <c r="L2417">
        <v>21.447399999999998</v>
      </c>
      <c r="M2417">
        <v>24.473800000000001</v>
      </c>
      <c r="N2417">
        <v>14.0794</v>
      </c>
    </row>
    <row r="2418" spans="1:14" x14ac:dyDescent="0.35">
      <c r="A2418" s="3">
        <v>7017</v>
      </c>
      <c r="B2418">
        <v>23.059100000000001</v>
      </c>
      <c r="C2418">
        <v>19.8322</v>
      </c>
      <c r="D2418">
        <v>14.966900000000001</v>
      </c>
      <c r="E2418">
        <v>9.6282100677490234</v>
      </c>
      <c r="F2418">
        <v>6.23644</v>
      </c>
      <c r="G2418">
        <v>4.7833800000000002</v>
      </c>
      <c r="H2418">
        <v>5.6165399999999996</v>
      </c>
      <c r="I2418">
        <v>9.0762999999999998</v>
      </c>
      <c r="J2418">
        <v>13.047900199890137</v>
      </c>
      <c r="K2418">
        <v>17.432600000000001</v>
      </c>
      <c r="L2418">
        <v>21.5092</v>
      </c>
      <c r="M2418">
        <v>24.4603</v>
      </c>
      <c r="N2418">
        <v>14.137420000000001</v>
      </c>
    </row>
    <row r="2419" spans="1:14" x14ac:dyDescent="0.35">
      <c r="A2419" s="3">
        <v>7018</v>
      </c>
      <c r="B2419">
        <v>22.9908</v>
      </c>
      <c r="C2419">
        <v>20.102</v>
      </c>
      <c r="D2419">
        <v>15.074999999999999</v>
      </c>
      <c r="E2419">
        <v>9.4650402069091797</v>
      </c>
      <c r="F2419">
        <v>6.1364299999999998</v>
      </c>
      <c r="G2419">
        <v>4.6505400000000003</v>
      </c>
      <c r="H2419">
        <v>5.5718899999999998</v>
      </c>
      <c r="I2419">
        <v>8.9331099999999992</v>
      </c>
      <c r="J2419">
        <v>13.122900009155273</v>
      </c>
      <c r="K2419">
        <v>17.346699999999998</v>
      </c>
      <c r="L2419">
        <v>21.435500000000001</v>
      </c>
      <c r="M2419">
        <v>24.346599999999999</v>
      </c>
      <c r="N2419">
        <v>14.098039999999999</v>
      </c>
    </row>
    <row r="2420" spans="1:14" x14ac:dyDescent="0.35">
      <c r="A2420" s="3">
        <v>7019</v>
      </c>
      <c r="B2420">
        <v>22.945499999999999</v>
      </c>
      <c r="C2420">
        <v>20.038599999999999</v>
      </c>
      <c r="D2420">
        <v>15.125999999999999</v>
      </c>
      <c r="E2420">
        <v>9.3532800674438477</v>
      </c>
      <c r="F2420">
        <v>5.9672799999999997</v>
      </c>
      <c r="G2420">
        <v>4.6408300000000002</v>
      </c>
      <c r="H2420">
        <v>5.60405</v>
      </c>
      <c r="I2420">
        <v>8.9741599999999995</v>
      </c>
      <c r="J2420">
        <v>13.15470027923584</v>
      </c>
      <c r="K2420">
        <v>17.363700000000001</v>
      </c>
      <c r="L2420">
        <v>21.255500000000001</v>
      </c>
      <c r="M2420">
        <v>24.193899999999999</v>
      </c>
      <c r="N2420">
        <v>14.051460000000001</v>
      </c>
    </row>
    <row r="2421" spans="1:14" x14ac:dyDescent="0.35">
      <c r="A2421" s="3">
        <v>7020</v>
      </c>
      <c r="B2421">
        <v>22.99</v>
      </c>
      <c r="C2421">
        <v>20.148299999999999</v>
      </c>
      <c r="D2421">
        <v>15.1244</v>
      </c>
      <c r="E2421">
        <v>9.3847904205322266</v>
      </c>
      <c r="F2421">
        <v>5.9215</v>
      </c>
      <c r="G2421">
        <v>4.5524500000000003</v>
      </c>
      <c r="H2421">
        <v>5.5564299999999998</v>
      </c>
      <c r="I2421">
        <v>8.9872800000000002</v>
      </c>
      <c r="J2421">
        <v>13.252799987792969</v>
      </c>
      <c r="K2421">
        <v>17.4389</v>
      </c>
      <c r="L2421">
        <v>21.2073</v>
      </c>
      <c r="M2421">
        <v>24.203499999999998</v>
      </c>
      <c r="N2421">
        <v>14.063969999999999</v>
      </c>
    </row>
    <row r="2422" spans="1:14" x14ac:dyDescent="0.35">
      <c r="A2422" s="3">
        <v>7021</v>
      </c>
      <c r="B2422">
        <v>22.826699999999999</v>
      </c>
      <c r="C2422">
        <v>19.9221</v>
      </c>
      <c r="D2422">
        <v>15.1198</v>
      </c>
      <c r="E2422">
        <v>9.4421300888061523</v>
      </c>
      <c r="F2422">
        <v>5.9254199999999999</v>
      </c>
      <c r="G2422">
        <v>4.5971700000000002</v>
      </c>
      <c r="H2422">
        <v>5.5678200000000002</v>
      </c>
      <c r="I2422">
        <v>8.9227699999999999</v>
      </c>
      <c r="J2422">
        <v>13.139599800109863</v>
      </c>
      <c r="K2422">
        <v>17.405000000000001</v>
      </c>
      <c r="L2422">
        <v>21.3186</v>
      </c>
      <c r="M2422">
        <v>24.212399999999999</v>
      </c>
      <c r="N2422">
        <v>14.033289999999999</v>
      </c>
    </row>
    <row r="2423" spans="1:14" x14ac:dyDescent="0.35">
      <c r="A2423" s="3">
        <v>7022</v>
      </c>
      <c r="B2423">
        <v>22.621099999999998</v>
      </c>
      <c r="C2423">
        <v>19.8413</v>
      </c>
      <c r="D2423">
        <v>14.9862</v>
      </c>
      <c r="E2423">
        <v>9.2350702285766602</v>
      </c>
      <c r="F2423">
        <v>5.8435899999999998</v>
      </c>
      <c r="G2423">
        <v>4.4571800000000001</v>
      </c>
      <c r="H2423">
        <v>5.4544499999999996</v>
      </c>
      <c r="I2423">
        <v>8.8068799999999996</v>
      </c>
      <c r="J2423">
        <v>12.785499572753906</v>
      </c>
      <c r="K2423">
        <v>17.067599999999999</v>
      </c>
      <c r="L2423">
        <v>21.227</v>
      </c>
      <c r="M2423">
        <v>23.798200000000001</v>
      </c>
      <c r="N2423">
        <v>13.843669999999999</v>
      </c>
    </row>
    <row r="2424" spans="1:14" x14ac:dyDescent="0.35">
      <c r="A2424" s="3">
        <v>7023</v>
      </c>
      <c r="B2424">
        <v>22.621099999999998</v>
      </c>
      <c r="C2424">
        <v>19.8413</v>
      </c>
      <c r="D2424">
        <v>14.9862</v>
      </c>
      <c r="E2424">
        <v>9.2350702285766602</v>
      </c>
      <c r="F2424">
        <v>5.8435899999999998</v>
      </c>
      <c r="G2424">
        <v>4.4571800000000001</v>
      </c>
      <c r="H2424">
        <v>5.4544499999999996</v>
      </c>
      <c r="I2424">
        <v>8.8068799999999996</v>
      </c>
      <c r="J2424">
        <v>12.785499572753906</v>
      </c>
      <c r="K2424">
        <v>17.067599999999999</v>
      </c>
      <c r="L2424">
        <v>21.227</v>
      </c>
      <c r="M2424">
        <v>23.798200000000001</v>
      </c>
      <c r="N2424">
        <v>13.843669999999999</v>
      </c>
    </row>
    <row r="2425" spans="1:14" x14ac:dyDescent="0.35">
      <c r="A2425" s="3">
        <v>7024</v>
      </c>
      <c r="B2425">
        <v>22.99</v>
      </c>
      <c r="C2425">
        <v>20.148299999999999</v>
      </c>
      <c r="D2425">
        <v>15.1244</v>
      </c>
      <c r="E2425">
        <v>9.3847904205322266</v>
      </c>
      <c r="F2425">
        <v>5.9215</v>
      </c>
      <c r="G2425">
        <v>4.5524500000000003</v>
      </c>
      <c r="H2425">
        <v>5.5564299999999998</v>
      </c>
      <c r="I2425">
        <v>8.9872800000000002</v>
      </c>
      <c r="J2425">
        <v>13.252799987792969</v>
      </c>
      <c r="K2425">
        <v>17.4389</v>
      </c>
      <c r="L2425">
        <v>21.2073</v>
      </c>
      <c r="M2425">
        <v>24.203499999999998</v>
      </c>
      <c r="N2425">
        <v>14.063969999999999</v>
      </c>
    </row>
    <row r="2426" spans="1:14" x14ac:dyDescent="0.35">
      <c r="A2426" s="3">
        <v>7025</v>
      </c>
      <c r="B2426">
        <v>23.101199999999999</v>
      </c>
      <c r="C2426">
        <v>19.8764</v>
      </c>
      <c r="D2426">
        <v>15.0283</v>
      </c>
      <c r="E2426">
        <v>9.5389003753662109</v>
      </c>
      <c r="F2426">
        <v>6.2400599999999997</v>
      </c>
      <c r="G2426">
        <v>4.7634800000000004</v>
      </c>
      <c r="H2426">
        <v>5.6128499999999999</v>
      </c>
      <c r="I2426">
        <v>8.9827100000000009</v>
      </c>
      <c r="J2426">
        <v>13.129300117492676</v>
      </c>
      <c r="K2426">
        <v>17.4907</v>
      </c>
      <c r="L2426">
        <v>21.5688</v>
      </c>
      <c r="M2426">
        <v>24.6328</v>
      </c>
      <c r="N2426">
        <v>14.163790000000001</v>
      </c>
    </row>
    <row r="2427" spans="1:14" x14ac:dyDescent="0.35">
      <c r="A2427" s="3">
        <v>7026</v>
      </c>
      <c r="B2427">
        <v>22.981400000000001</v>
      </c>
      <c r="C2427">
        <v>19.803799999999999</v>
      </c>
      <c r="D2427">
        <v>15.2699</v>
      </c>
      <c r="E2427">
        <v>9.6440601348876953</v>
      </c>
      <c r="F2427">
        <v>6.2304199999999996</v>
      </c>
      <c r="G2427">
        <v>4.6939000000000002</v>
      </c>
      <c r="H2427">
        <v>5.5955599999999999</v>
      </c>
      <c r="I2427">
        <v>9.0973000000000006</v>
      </c>
      <c r="J2427">
        <v>13.253600120544434</v>
      </c>
      <c r="K2427">
        <v>17.633900000000001</v>
      </c>
      <c r="L2427">
        <v>21.544699999999999</v>
      </c>
      <c r="M2427">
        <v>24.639099999999999</v>
      </c>
      <c r="N2427">
        <v>14.198969999999999</v>
      </c>
    </row>
    <row r="2428" spans="1:14" x14ac:dyDescent="0.35">
      <c r="A2428" s="3">
        <v>7027</v>
      </c>
      <c r="B2428">
        <v>23.087900000000001</v>
      </c>
      <c r="C2428">
        <v>19.962499999999999</v>
      </c>
      <c r="D2428">
        <v>15.3925</v>
      </c>
      <c r="E2428">
        <v>9.6997003555297852</v>
      </c>
      <c r="F2428">
        <v>6.2781500000000001</v>
      </c>
      <c r="G2428">
        <v>4.73691</v>
      </c>
      <c r="H2428">
        <v>5.4915500000000002</v>
      </c>
      <c r="I2428">
        <v>9.0577799999999993</v>
      </c>
      <c r="J2428">
        <v>13.070500373840332</v>
      </c>
      <c r="K2428">
        <v>17.763999999999999</v>
      </c>
      <c r="L2428">
        <v>21.837399999999999</v>
      </c>
      <c r="M2428">
        <v>24.844100000000001</v>
      </c>
      <c r="N2428">
        <v>14.26858</v>
      </c>
    </row>
    <row r="2429" spans="1:14" x14ac:dyDescent="0.35">
      <c r="A2429" s="3">
        <v>7030</v>
      </c>
      <c r="B2429">
        <v>23.643699999999999</v>
      </c>
      <c r="C2429">
        <v>20.691400000000002</v>
      </c>
      <c r="D2429">
        <v>15.513999999999999</v>
      </c>
      <c r="E2429">
        <v>9.914830207824707</v>
      </c>
      <c r="F2429">
        <v>6.32057</v>
      </c>
      <c r="G2429">
        <v>4.7810100000000002</v>
      </c>
      <c r="H2429">
        <v>5.5001899999999999</v>
      </c>
      <c r="I2429">
        <v>9.0633400000000002</v>
      </c>
      <c r="J2429">
        <v>13.175399780273438</v>
      </c>
      <c r="K2429">
        <v>18.207699999999999</v>
      </c>
      <c r="L2429">
        <v>22.351299999999998</v>
      </c>
      <c r="M2429">
        <v>24.858499999999999</v>
      </c>
      <c r="N2429">
        <v>14.50183</v>
      </c>
    </row>
    <row r="2430" spans="1:14" x14ac:dyDescent="0.35">
      <c r="A2430" s="3">
        <v>7050</v>
      </c>
      <c r="B2430">
        <v>22.702300000000001</v>
      </c>
      <c r="C2430">
        <v>19.7043</v>
      </c>
      <c r="D2430">
        <v>14.946300000000001</v>
      </c>
      <c r="E2430">
        <v>9.2697000503540039</v>
      </c>
      <c r="F2430">
        <v>5.8661599999999998</v>
      </c>
      <c r="G2430">
        <v>4.5987600000000004</v>
      </c>
      <c r="H2430">
        <v>5.4712100000000001</v>
      </c>
      <c r="I2430">
        <v>8.8128399999999996</v>
      </c>
      <c r="J2430">
        <v>12.920100212097168</v>
      </c>
      <c r="K2430">
        <v>17.1767</v>
      </c>
      <c r="L2430">
        <v>20.920500000000001</v>
      </c>
      <c r="M2430">
        <v>23.955400000000001</v>
      </c>
      <c r="N2430">
        <v>13.862019999999999</v>
      </c>
    </row>
    <row r="2431" spans="1:14" x14ac:dyDescent="0.35">
      <c r="A2431" s="3">
        <v>7052</v>
      </c>
      <c r="B2431">
        <v>22.456900000000001</v>
      </c>
      <c r="C2431">
        <v>19.690799999999999</v>
      </c>
      <c r="D2431">
        <v>14.6669</v>
      </c>
      <c r="E2431">
        <v>9.3145599365234375</v>
      </c>
      <c r="F2431">
        <v>5.8880299999999997</v>
      </c>
      <c r="G2431">
        <v>4.4894100000000003</v>
      </c>
      <c r="H2431">
        <v>5.4639300000000004</v>
      </c>
      <c r="I2431">
        <v>8.7706800000000005</v>
      </c>
      <c r="J2431">
        <v>12.930999755859375</v>
      </c>
      <c r="K2431">
        <v>17.093499999999999</v>
      </c>
      <c r="L2431">
        <v>20.7653</v>
      </c>
      <c r="M2431">
        <v>23.582899999999999</v>
      </c>
      <c r="N2431">
        <v>13.75949</v>
      </c>
    </row>
    <row r="2432" spans="1:14" x14ac:dyDescent="0.35">
      <c r="A2432" s="3">
        <v>7053</v>
      </c>
      <c r="B2432">
        <v>22.702300000000001</v>
      </c>
      <c r="C2432">
        <v>19.7043</v>
      </c>
      <c r="D2432">
        <v>14.946300000000001</v>
      </c>
      <c r="E2432">
        <v>9.2697000503540039</v>
      </c>
      <c r="F2432">
        <v>5.8661599999999998</v>
      </c>
      <c r="G2432">
        <v>4.5987600000000004</v>
      </c>
      <c r="H2432">
        <v>5.4712100000000001</v>
      </c>
      <c r="I2432">
        <v>8.8128399999999996</v>
      </c>
      <c r="J2432">
        <v>12.920100212097168</v>
      </c>
      <c r="K2432">
        <v>17.1767</v>
      </c>
      <c r="L2432">
        <v>20.920500000000001</v>
      </c>
      <c r="M2432">
        <v>23.955400000000001</v>
      </c>
      <c r="N2432">
        <v>13.862019999999999</v>
      </c>
    </row>
    <row r="2433" spans="1:14" x14ac:dyDescent="0.35">
      <c r="A2433" s="3">
        <v>7054</v>
      </c>
      <c r="B2433">
        <v>22.506799999999998</v>
      </c>
      <c r="C2433">
        <v>19.200299999999999</v>
      </c>
      <c r="D2433">
        <v>14.0862</v>
      </c>
      <c r="E2433">
        <v>8.9550104141235352</v>
      </c>
      <c r="F2433">
        <v>5.7407000000000004</v>
      </c>
      <c r="G2433">
        <v>4.4020700000000001</v>
      </c>
      <c r="H2433">
        <v>5.21488</v>
      </c>
      <c r="I2433">
        <v>8.6351399999999998</v>
      </c>
      <c r="J2433">
        <v>12.263799667358398</v>
      </c>
      <c r="K2433">
        <v>16.793099999999999</v>
      </c>
      <c r="L2433">
        <v>20.7515</v>
      </c>
      <c r="M2433">
        <v>23.254799999999999</v>
      </c>
      <c r="N2433">
        <v>13.483689999999999</v>
      </c>
    </row>
    <row r="2434" spans="1:14" x14ac:dyDescent="0.35">
      <c r="A2434" s="3">
        <v>7055</v>
      </c>
      <c r="B2434">
        <v>22.456900000000001</v>
      </c>
      <c r="C2434">
        <v>19.690799999999999</v>
      </c>
      <c r="D2434">
        <v>14.6669</v>
      </c>
      <c r="E2434">
        <v>9.3145599365234375</v>
      </c>
      <c r="F2434">
        <v>5.8880299999999997</v>
      </c>
      <c r="G2434">
        <v>4.4894100000000003</v>
      </c>
      <c r="H2434">
        <v>5.4639300000000004</v>
      </c>
      <c r="I2434">
        <v>8.7706800000000005</v>
      </c>
      <c r="J2434">
        <v>12.930999755859375</v>
      </c>
      <c r="K2434">
        <v>17.093499999999999</v>
      </c>
      <c r="L2434">
        <v>20.7653</v>
      </c>
      <c r="M2434">
        <v>23.582899999999999</v>
      </c>
      <c r="N2434">
        <v>13.75949</v>
      </c>
    </row>
    <row r="2435" spans="1:14" x14ac:dyDescent="0.35">
      <c r="A2435" s="3">
        <v>7109</v>
      </c>
      <c r="B2435">
        <v>22.406700000000001</v>
      </c>
      <c r="C2435">
        <v>18.906199999999998</v>
      </c>
      <c r="D2435">
        <v>13.4451</v>
      </c>
      <c r="E2435">
        <v>8.4345197677612305</v>
      </c>
      <c r="F2435">
        <v>5.5005199999999999</v>
      </c>
      <c r="G2435">
        <v>4.1075699999999999</v>
      </c>
      <c r="H2435">
        <v>5.0933299999999999</v>
      </c>
      <c r="I2435">
        <v>8.3063599999999997</v>
      </c>
      <c r="J2435">
        <v>12.256699562072754</v>
      </c>
      <c r="K2435">
        <v>16.587399999999999</v>
      </c>
      <c r="L2435">
        <v>20.2606</v>
      </c>
      <c r="M2435">
        <v>22.492899999999999</v>
      </c>
      <c r="N2435">
        <v>13.14983</v>
      </c>
    </row>
    <row r="2436" spans="1:14" x14ac:dyDescent="0.35">
      <c r="A2436" s="3">
        <v>7112</v>
      </c>
      <c r="B2436">
        <v>22.040400000000002</v>
      </c>
      <c r="C2436">
        <v>19.1266</v>
      </c>
      <c r="D2436">
        <v>13.732200000000001</v>
      </c>
      <c r="E2436">
        <v>8.6250400543212891</v>
      </c>
      <c r="F2436">
        <v>5.5408200000000001</v>
      </c>
      <c r="G2436">
        <v>4.1278100000000002</v>
      </c>
      <c r="H2436">
        <v>5.0706300000000004</v>
      </c>
      <c r="I2436">
        <v>8.2819299999999991</v>
      </c>
      <c r="J2436">
        <v>12.207799911499023</v>
      </c>
      <c r="K2436">
        <v>16.400600000000001</v>
      </c>
      <c r="L2436">
        <v>20.334199999999999</v>
      </c>
      <c r="M2436">
        <v>22.395700000000001</v>
      </c>
      <c r="N2436">
        <v>13.156980000000001</v>
      </c>
    </row>
    <row r="2437" spans="1:14" x14ac:dyDescent="0.35">
      <c r="A2437" s="3">
        <v>7113</v>
      </c>
      <c r="B2437">
        <v>22.470199999999998</v>
      </c>
      <c r="C2437">
        <v>19.2516</v>
      </c>
      <c r="D2437">
        <v>13.8308</v>
      </c>
      <c r="E2437">
        <v>8.7062196731567383</v>
      </c>
      <c r="F2437">
        <v>5.6439500000000002</v>
      </c>
      <c r="G2437">
        <v>4.23956</v>
      </c>
      <c r="H2437">
        <v>5.1594899999999999</v>
      </c>
      <c r="I2437">
        <v>8.3737499999999994</v>
      </c>
      <c r="J2437">
        <v>12.04419994354248</v>
      </c>
      <c r="K2437">
        <v>16.749199999999998</v>
      </c>
      <c r="L2437">
        <v>20.699100000000001</v>
      </c>
      <c r="M2437">
        <v>23.167899999999999</v>
      </c>
      <c r="N2437">
        <v>13.361330000000001</v>
      </c>
    </row>
    <row r="2438" spans="1:14" x14ac:dyDescent="0.35">
      <c r="A2438" s="3">
        <v>7116</v>
      </c>
      <c r="B2438">
        <v>22.7257</v>
      </c>
      <c r="C2438">
        <v>19.1126</v>
      </c>
      <c r="D2438">
        <v>13.7951</v>
      </c>
      <c r="E2438">
        <v>8.6062602996826172</v>
      </c>
      <c r="F2438">
        <v>5.4416200000000003</v>
      </c>
      <c r="G2438">
        <v>4.1639200000000001</v>
      </c>
      <c r="H2438">
        <v>5.1085599999999998</v>
      </c>
      <c r="I2438">
        <v>8.3444500000000001</v>
      </c>
      <c r="J2438">
        <v>12.21660041809082</v>
      </c>
      <c r="K2438">
        <v>16.656600000000001</v>
      </c>
      <c r="L2438">
        <v>20.5961</v>
      </c>
      <c r="M2438">
        <v>23.163699999999999</v>
      </c>
      <c r="N2438">
        <v>13.3276</v>
      </c>
    </row>
    <row r="2439" spans="1:14" x14ac:dyDescent="0.35">
      <c r="A2439" s="3">
        <v>7117</v>
      </c>
      <c r="B2439">
        <v>22.655200000000001</v>
      </c>
      <c r="C2439">
        <v>19.006900000000002</v>
      </c>
      <c r="D2439">
        <v>13.733599999999999</v>
      </c>
      <c r="E2439">
        <v>8.522130012512207</v>
      </c>
      <c r="F2439">
        <v>5.43872</v>
      </c>
      <c r="G2439">
        <v>4.1247400000000001</v>
      </c>
      <c r="H2439">
        <v>5.0591600000000003</v>
      </c>
      <c r="I2439">
        <v>8.3333600000000008</v>
      </c>
      <c r="J2439">
        <v>12.315899848937988</v>
      </c>
      <c r="K2439">
        <v>16.6143</v>
      </c>
      <c r="L2439">
        <v>20.392800000000001</v>
      </c>
      <c r="M2439">
        <v>22.720400000000001</v>
      </c>
      <c r="N2439">
        <v>13.2431</v>
      </c>
    </row>
    <row r="2440" spans="1:14" x14ac:dyDescent="0.35">
      <c r="A2440" s="3">
        <v>7120</v>
      </c>
      <c r="B2440">
        <v>23.273099999999999</v>
      </c>
      <c r="C2440">
        <v>20.259599999999999</v>
      </c>
      <c r="D2440">
        <v>15.532</v>
      </c>
      <c r="E2440">
        <v>9.7524700164794922</v>
      </c>
      <c r="F2440">
        <v>6.2899599999999998</v>
      </c>
      <c r="G2440">
        <v>4.6349600000000004</v>
      </c>
      <c r="H2440">
        <v>5.4237500000000001</v>
      </c>
      <c r="I2440">
        <v>9.0168400000000002</v>
      </c>
      <c r="J2440">
        <v>13.09589958190918</v>
      </c>
      <c r="K2440">
        <v>17.677900000000001</v>
      </c>
      <c r="L2440">
        <v>21.7698</v>
      </c>
      <c r="M2440">
        <v>25.119700000000002</v>
      </c>
      <c r="N2440">
        <v>14.320499999999999</v>
      </c>
    </row>
    <row r="2441" spans="1:14" x14ac:dyDescent="0.35">
      <c r="A2441" s="3">
        <v>7140</v>
      </c>
      <c r="B2441">
        <v>23.611999999999998</v>
      </c>
      <c r="C2441">
        <v>20.1676</v>
      </c>
      <c r="D2441">
        <v>14.9596</v>
      </c>
      <c r="E2441">
        <v>9.5915403366088867</v>
      </c>
      <c r="F2441">
        <v>6.0256499999999997</v>
      </c>
      <c r="G2441">
        <v>4.76213</v>
      </c>
      <c r="H2441">
        <v>5.5598099999999997</v>
      </c>
      <c r="I2441">
        <v>8.9180600000000005</v>
      </c>
      <c r="J2441">
        <v>12.879400253295898</v>
      </c>
      <c r="K2441">
        <v>18.107800000000001</v>
      </c>
      <c r="L2441">
        <v>22.238199999999999</v>
      </c>
      <c r="M2441">
        <v>25.094000000000001</v>
      </c>
      <c r="N2441">
        <v>14.326320000000001</v>
      </c>
    </row>
    <row r="2442" spans="1:14" x14ac:dyDescent="0.35">
      <c r="A2442" s="3">
        <v>7150</v>
      </c>
      <c r="B2442">
        <v>22.598400000000002</v>
      </c>
      <c r="C2442">
        <v>19.061800000000002</v>
      </c>
      <c r="D2442">
        <v>13.5481</v>
      </c>
      <c r="E2442">
        <v>8.5302801132202148</v>
      </c>
      <c r="F2442">
        <v>5.37873</v>
      </c>
      <c r="G2442">
        <v>4.0731000000000002</v>
      </c>
      <c r="H2442">
        <v>5.0675600000000003</v>
      </c>
      <c r="I2442">
        <v>8.1476900000000008</v>
      </c>
      <c r="J2442">
        <v>12.137299537658691</v>
      </c>
      <c r="K2442">
        <v>16.914400000000001</v>
      </c>
      <c r="L2442">
        <v>20.417300000000001</v>
      </c>
      <c r="M2442">
        <v>22.735900000000001</v>
      </c>
      <c r="N2442">
        <v>13.217549999999999</v>
      </c>
    </row>
    <row r="2443" spans="1:14" x14ac:dyDescent="0.35">
      <c r="A2443" s="3">
        <v>7155</v>
      </c>
      <c r="B2443">
        <v>22.212900000000001</v>
      </c>
      <c r="C2443">
        <v>19.261900000000001</v>
      </c>
      <c r="D2443">
        <v>14.0138</v>
      </c>
      <c r="E2443">
        <v>8.8365602493286133</v>
      </c>
      <c r="F2443">
        <v>5.6610199999999997</v>
      </c>
      <c r="G2443">
        <v>4.2303100000000002</v>
      </c>
      <c r="H2443">
        <v>5.24993</v>
      </c>
      <c r="I2443">
        <v>8.4614399999999996</v>
      </c>
      <c r="J2443">
        <v>12.58590030670166</v>
      </c>
      <c r="K2443">
        <v>16.8156</v>
      </c>
      <c r="L2443">
        <v>20.3704</v>
      </c>
      <c r="M2443">
        <v>22.740500000000001</v>
      </c>
      <c r="N2443">
        <v>13.37002</v>
      </c>
    </row>
    <row r="2444" spans="1:14" x14ac:dyDescent="0.35">
      <c r="A2444" s="3">
        <v>7162</v>
      </c>
      <c r="B2444">
        <v>22.212900000000001</v>
      </c>
      <c r="C2444">
        <v>19.261900000000001</v>
      </c>
      <c r="D2444">
        <v>14.0138</v>
      </c>
      <c r="E2444">
        <v>8.8365602493286133</v>
      </c>
      <c r="F2444">
        <v>5.6610199999999997</v>
      </c>
      <c r="G2444">
        <v>4.2303100000000002</v>
      </c>
      <c r="H2444">
        <v>5.24993</v>
      </c>
      <c r="I2444">
        <v>8.4614399999999996</v>
      </c>
      <c r="J2444">
        <v>12.58590030670166</v>
      </c>
      <c r="K2444">
        <v>16.8156</v>
      </c>
      <c r="L2444">
        <v>20.3704</v>
      </c>
      <c r="M2444">
        <v>22.740500000000001</v>
      </c>
      <c r="N2444">
        <v>13.37002</v>
      </c>
    </row>
    <row r="2445" spans="1:14" x14ac:dyDescent="0.35">
      <c r="A2445" s="3">
        <v>7163</v>
      </c>
      <c r="B2445">
        <v>22.663</v>
      </c>
      <c r="C2445">
        <v>19.302600000000002</v>
      </c>
      <c r="D2445">
        <v>14.073600000000001</v>
      </c>
      <c r="E2445">
        <v>9.0074796676635742</v>
      </c>
      <c r="F2445">
        <v>5.5651999999999999</v>
      </c>
      <c r="G2445">
        <v>4.1444200000000002</v>
      </c>
      <c r="H2445">
        <v>5.2709799999999998</v>
      </c>
      <c r="I2445">
        <v>8.4377899999999997</v>
      </c>
      <c r="J2445">
        <v>12.616700172424316</v>
      </c>
      <c r="K2445">
        <v>17.015599999999999</v>
      </c>
      <c r="L2445">
        <v>20.671199999999999</v>
      </c>
      <c r="M2445">
        <v>23.0276</v>
      </c>
      <c r="N2445">
        <v>13.48301</v>
      </c>
    </row>
    <row r="2446" spans="1:14" x14ac:dyDescent="0.35">
      <c r="A2446" s="3">
        <v>7170</v>
      </c>
      <c r="B2446">
        <v>22.965</v>
      </c>
      <c r="C2446">
        <v>20.110199999999999</v>
      </c>
      <c r="D2446">
        <v>15.222</v>
      </c>
      <c r="E2446">
        <v>9.4899997711181641</v>
      </c>
      <c r="F2446">
        <v>6.0659700000000001</v>
      </c>
      <c r="G2446">
        <v>4.6745000000000001</v>
      </c>
      <c r="H2446">
        <v>5.5881400000000001</v>
      </c>
      <c r="I2446">
        <v>8.9669000000000008</v>
      </c>
      <c r="J2446">
        <v>13.140899658203125</v>
      </c>
      <c r="K2446">
        <v>17.411899999999999</v>
      </c>
      <c r="L2446">
        <v>21.418800000000001</v>
      </c>
      <c r="M2446">
        <v>24.368400000000001</v>
      </c>
      <c r="N2446">
        <v>14.11856</v>
      </c>
    </row>
    <row r="2447" spans="1:14" x14ac:dyDescent="0.35">
      <c r="A2447" s="3">
        <v>7171</v>
      </c>
      <c r="B2447">
        <v>22.7971</v>
      </c>
      <c r="C2447">
        <v>19.8231</v>
      </c>
      <c r="D2447">
        <v>15.0341</v>
      </c>
      <c r="E2447">
        <v>9.369720458984375</v>
      </c>
      <c r="F2447">
        <v>6.11876</v>
      </c>
      <c r="G2447">
        <v>4.6802599999999996</v>
      </c>
      <c r="H2447">
        <v>5.5489300000000004</v>
      </c>
      <c r="I2447">
        <v>9.0247499999999992</v>
      </c>
      <c r="J2447">
        <v>12.94379997253418</v>
      </c>
      <c r="K2447">
        <v>17.1997</v>
      </c>
      <c r="L2447">
        <v>21.289300000000001</v>
      </c>
      <c r="M2447">
        <v>24.221699999999998</v>
      </c>
      <c r="N2447">
        <v>14.00427</v>
      </c>
    </row>
    <row r="2448" spans="1:14" x14ac:dyDescent="0.35">
      <c r="A2448" s="3">
        <v>7172</v>
      </c>
      <c r="B2448">
        <v>22.392499999999998</v>
      </c>
      <c r="C2448">
        <v>19.678899999999999</v>
      </c>
      <c r="D2448">
        <v>14.7971</v>
      </c>
      <c r="E2448">
        <v>9.3400897979736328</v>
      </c>
      <c r="F2448">
        <v>6.1262800000000004</v>
      </c>
      <c r="G2448">
        <v>4.6838899999999999</v>
      </c>
      <c r="H2448">
        <v>5.53904</v>
      </c>
      <c r="I2448">
        <v>8.9984599999999997</v>
      </c>
      <c r="J2448">
        <v>13.228599548339844</v>
      </c>
      <c r="K2448">
        <v>17.188500000000001</v>
      </c>
      <c r="L2448">
        <v>21.022099999999998</v>
      </c>
      <c r="M2448">
        <v>23.985800000000001</v>
      </c>
      <c r="N2448">
        <v>13.915100000000001</v>
      </c>
    </row>
    <row r="2449" spans="1:14" x14ac:dyDescent="0.35">
      <c r="A2449" s="3">
        <v>7173</v>
      </c>
      <c r="B2449">
        <v>22.469100000000001</v>
      </c>
      <c r="C2449">
        <v>19.7698</v>
      </c>
      <c r="D2449">
        <v>14.7943</v>
      </c>
      <c r="E2449">
        <v>9.2427902221679688</v>
      </c>
      <c r="F2449">
        <v>6.0032100000000002</v>
      </c>
      <c r="G2449">
        <v>4.5982099999999999</v>
      </c>
      <c r="H2449">
        <v>5.5388200000000003</v>
      </c>
      <c r="I2449">
        <v>8.9169800000000006</v>
      </c>
      <c r="J2449">
        <v>13.196499824523926</v>
      </c>
      <c r="K2449">
        <v>17.341799999999999</v>
      </c>
      <c r="L2449">
        <v>21.123799999999999</v>
      </c>
      <c r="M2449">
        <v>23.976800000000001</v>
      </c>
      <c r="N2449">
        <v>13.914339999999999</v>
      </c>
    </row>
    <row r="2450" spans="1:14" x14ac:dyDescent="0.35">
      <c r="A2450" s="3">
        <v>7176</v>
      </c>
      <c r="B2450">
        <v>22.237300000000001</v>
      </c>
      <c r="C2450">
        <v>19.552700000000002</v>
      </c>
      <c r="D2450">
        <v>14.867800000000001</v>
      </c>
      <c r="E2450">
        <v>9.2767601013183594</v>
      </c>
      <c r="F2450">
        <v>6.0248400000000002</v>
      </c>
      <c r="G2450">
        <v>4.6347199999999997</v>
      </c>
      <c r="H2450">
        <v>5.5875700000000004</v>
      </c>
      <c r="I2450">
        <v>8.9691200000000002</v>
      </c>
      <c r="J2450">
        <v>13.223400115966797</v>
      </c>
      <c r="K2450">
        <v>17.2743</v>
      </c>
      <c r="L2450">
        <v>20.802499999999998</v>
      </c>
      <c r="M2450">
        <v>23.7409</v>
      </c>
      <c r="N2450">
        <v>13.84933</v>
      </c>
    </row>
    <row r="2451" spans="1:14" x14ac:dyDescent="0.35">
      <c r="A2451" s="3">
        <v>7177</v>
      </c>
      <c r="B2451">
        <v>22.2727</v>
      </c>
      <c r="C2451">
        <v>19.535900000000002</v>
      </c>
      <c r="D2451">
        <v>14.978899999999999</v>
      </c>
      <c r="E2451">
        <v>9.4822397232055664</v>
      </c>
      <c r="F2451">
        <v>6.0377299999999998</v>
      </c>
      <c r="G2451">
        <v>4.5615899999999998</v>
      </c>
      <c r="H2451">
        <v>5.5988499999999997</v>
      </c>
      <c r="I2451">
        <v>9.0042600000000004</v>
      </c>
      <c r="J2451">
        <v>13.316300392150879</v>
      </c>
      <c r="K2451">
        <v>17.465900000000001</v>
      </c>
      <c r="L2451">
        <v>20.855799999999999</v>
      </c>
      <c r="M2451">
        <v>23.860900000000001</v>
      </c>
      <c r="N2451">
        <v>13.914260000000001</v>
      </c>
    </row>
    <row r="2452" spans="1:14" x14ac:dyDescent="0.35">
      <c r="A2452" s="3">
        <v>7178</v>
      </c>
      <c r="B2452">
        <v>22.283100000000001</v>
      </c>
      <c r="C2452">
        <v>19.378699999999998</v>
      </c>
      <c r="D2452">
        <v>14.6701</v>
      </c>
      <c r="E2452">
        <v>9.3717899322509766</v>
      </c>
      <c r="F2452">
        <v>5.9179599999999999</v>
      </c>
      <c r="G2452">
        <v>4.5031100000000004</v>
      </c>
      <c r="H2452">
        <v>5.5584800000000003</v>
      </c>
      <c r="I2452">
        <v>8.8797899999999998</v>
      </c>
      <c r="J2452">
        <v>13.145899772644043</v>
      </c>
      <c r="K2452">
        <v>17.7805</v>
      </c>
      <c r="L2452">
        <v>21.144600000000001</v>
      </c>
      <c r="M2452">
        <v>24.141999999999999</v>
      </c>
      <c r="N2452">
        <v>13.898</v>
      </c>
    </row>
    <row r="2453" spans="1:14" x14ac:dyDescent="0.35">
      <c r="A2453" s="3">
        <v>7179</v>
      </c>
      <c r="B2453">
        <v>22.374600000000001</v>
      </c>
      <c r="C2453">
        <v>18.9864</v>
      </c>
      <c r="D2453">
        <v>14.4801</v>
      </c>
      <c r="E2453">
        <v>9.2100601196289063</v>
      </c>
      <c r="F2453">
        <v>5.7174199999999997</v>
      </c>
      <c r="G2453">
        <v>4.28742</v>
      </c>
      <c r="H2453">
        <v>5.3868499999999999</v>
      </c>
      <c r="I2453">
        <v>8.7615700000000007</v>
      </c>
      <c r="J2453">
        <v>13.099900245666504</v>
      </c>
      <c r="K2453">
        <v>17.318899999999999</v>
      </c>
      <c r="L2453">
        <v>20.799399999999999</v>
      </c>
      <c r="M2453">
        <v>23.679300000000001</v>
      </c>
      <c r="N2453">
        <v>13.67516</v>
      </c>
    </row>
    <row r="2454" spans="1:14" x14ac:dyDescent="0.35">
      <c r="A2454" s="3">
        <v>7180</v>
      </c>
      <c r="B2454">
        <v>22.389900000000001</v>
      </c>
      <c r="C2454">
        <v>19.106400000000001</v>
      </c>
      <c r="D2454">
        <v>14.3697</v>
      </c>
      <c r="E2454">
        <v>9.1150197982788086</v>
      </c>
      <c r="F2454">
        <v>5.76647</v>
      </c>
      <c r="G2454">
        <v>4.37636</v>
      </c>
      <c r="H2454">
        <v>5.3587100000000003</v>
      </c>
      <c r="I2454">
        <v>8.7813199999999991</v>
      </c>
      <c r="J2454">
        <v>12.828800201416016</v>
      </c>
      <c r="K2454">
        <v>17.411300000000001</v>
      </c>
      <c r="L2454">
        <v>21.225100000000001</v>
      </c>
      <c r="M2454">
        <v>23.927499999999998</v>
      </c>
      <c r="N2454">
        <v>13.72138</v>
      </c>
    </row>
    <row r="2455" spans="1:14" x14ac:dyDescent="0.35">
      <c r="A2455" s="3">
        <v>7182</v>
      </c>
      <c r="B2455">
        <v>22.602</v>
      </c>
      <c r="C2455">
        <v>19.1859</v>
      </c>
      <c r="D2455">
        <v>13.843400000000001</v>
      </c>
      <c r="E2455">
        <v>8.8722200393676758</v>
      </c>
      <c r="F2455">
        <v>5.5905100000000001</v>
      </c>
      <c r="G2455">
        <v>4.2953000000000001</v>
      </c>
      <c r="H2455">
        <v>5.3538399999999999</v>
      </c>
      <c r="I2455">
        <v>8.7361599999999999</v>
      </c>
      <c r="J2455">
        <v>12.718799591064453</v>
      </c>
      <c r="K2455">
        <v>17.174299999999999</v>
      </c>
      <c r="L2455">
        <v>20.714200000000002</v>
      </c>
      <c r="M2455">
        <v>23.566199999999998</v>
      </c>
      <c r="N2455">
        <v>13.554399999999999</v>
      </c>
    </row>
    <row r="2456" spans="1:14" x14ac:dyDescent="0.35">
      <c r="A2456" s="3">
        <v>7183</v>
      </c>
      <c r="B2456">
        <v>22.742799999999999</v>
      </c>
      <c r="C2456">
        <v>19.307500000000001</v>
      </c>
      <c r="D2456">
        <v>14.0314</v>
      </c>
      <c r="E2456">
        <v>8.7428598403930664</v>
      </c>
      <c r="F2456">
        <v>5.5532399999999997</v>
      </c>
      <c r="G2456">
        <v>4.1913600000000004</v>
      </c>
      <c r="H2456">
        <v>5.2976700000000001</v>
      </c>
      <c r="I2456">
        <v>8.6175499999999996</v>
      </c>
      <c r="J2456">
        <v>12.678799629211426</v>
      </c>
      <c r="K2456">
        <v>17.4514</v>
      </c>
      <c r="L2456">
        <v>21.0504</v>
      </c>
      <c r="M2456">
        <v>23.4818</v>
      </c>
      <c r="N2456">
        <v>13.595560000000001</v>
      </c>
    </row>
    <row r="2457" spans="1:14" x14ac:dyDescent="0.35">
      <c r="A2457" s="3">
        <v>7184</v>
      </c>
      <c r="B2457">
        <v>22.884599999999999</v>
      </c>
      <c r="C2457">
        <v>19.597300000000001</v>
      </c>
      <c r="D2457">
        <v>14.1851</v>
      </c>
      <c r="E2457">
        <v>9.065730094909668</v>
      </c>
      <c r="F2457">
        <v>5.8133600000000003</v>
      </c>
      <c r="G2457">
        <v>4.4416200000000003</v>
      </c>
      <c r="H2457">
        <v>5.4212400000000001</v>
      </c>
      <c r="I2457">
        <v>8.7577099999999994</v>
      </c>
      <c r="J2457">
        <v>12.661100387573242</v>
      </c>
      <c r="K2457">
        <v>17.322099999999999</v>
      </c>
      <c r="L2457">
        <v>20.995899999999999</v>
      </c>
      <c r="M2457">
        <v>23.856300000000001</v>
      </c>
      <c r="N2457">
        <v>13.750170000000001</v>
      </c>
    </row>
    <row r="2458" spans="1:14" x14ac:dyDescent="0.35">
      <c r="A2458" s="3">
        <v>7186</v>
      </c>
      <c r="B2458">
        <v>22.635000000000002</v>
      </c>
      <c r="C2458">
        <v>19.669</v>
      </c>
      <c r="D2458">
        <v>14.748100000000001</v>
      </c>
      <c r="E2458">
        <v>9.3612098693847656</v>
      </c>
      <c r="F2458">
        <v>5.8882399999999997</v>
      </c>
      <c r="G2458">
        <v>4.4276</v>
      </c>
      <c r="H2458">
        <v>5.4620499999999996</v>
      </c>
      <c r="I2458">
        <v>8.8181600000000007</v>
      </c>
      <c r="J2458">
        <v>12.949700355529785</v>
      </c>
      <c r="K2458">
        <v>17.4621</v>
      </c>
      <c r="L2458">
        <v>21.419899999999998</v>
      </c>
      <c r="M2458">
        <v>24.2591</v>
      </c>
      <c r="N2458">
        <v>13.92501</v>
      </c>
    </row>
    <row r="2459" spans="1:14" x14ac:dyDescent="0.35">
      <c r="A2459" s="3">
        <v>7190</v>
      </c>
      <c r="B2459">
        <v>22.542200000000001</v>
      </c>
      <c r="C2459">
        <v>19.401399999999999</v>
      </c>
      <c r="D2459">
        <v>15.5776</v>
      </c>
      <c r="E2459">
        <v>9.9356098175048828</v>
      </c>
      <c r="F2459">
        <v>6.4103300000000001</v>
      </c>
      <c r="G2459">
        <v>4.88605</v>
      </c>
      <c r="H2459">
        <v>5.7621700000000002</v>
      </c>
      <c r="I2459">
        <v>9.2318800000000003</v>
      </c>
      <c r="J2459">
        <v>13.590399742126465</v>
      </c>
      <c r="K2459">
        <v>17.312200000000001</v>
      </c>
      <c r="L2459">
        <v>21.352399999999999</v>
      </c>
      <c r="M2459">
        <v>24.723600000000001</v>
      </c>
      <c r="N2459">
        <v>14.22715</v>
      </c>
    </row>
    <row r="2460" spans="1:14" x14ac:dyDescent="0.35">
      <c r="A2460" s="3">
        <v>7209</v>
      </c>
      <c r="B2460">
        <v>23.164400000000001</v>
      </c>
      <c r="C2460">
        <v>19.788499999999999</v>
      </c>
      <c r="D2460">
        <v>15.564299999999999</v>
      </c>
      <c r="E2460">
        <v>9.6692104339599609</v>
      </c>
      <c r="F2460">
        <v>6.29183</v>
      </c>
      <c r="G2460">
        <v>4.5561100000000003</v>
      </c>
      <c r="H2460">
        <v>5.2582800000000001</v>
      </c>
      <c r="I2460">
        <v>8.8608399999999996</v>
      </c>
      <c r="J2460">
        <v>13.168399810791016</v>
      </c>
      <c r="K2460">
        <v>17.403400000000001</v>
      </c>
      <c r="L2460">
        <v>21.7224</v>
      </c>
      <c r="M2460">
        <v>24.828399999999998</v>
      </c>
      <c r="N2460">
        <v>14.18967</v>
      </c>
    </row>
    <row r="2461" spans="1:14" x14ac:dyDescent="0.35">
      <c r="A2461" s="3">
        <v>7210</v>
      </c>
      <c r="B2461">
        <v>22.904299999999999</v>
      </c>
      <c r="C2461">
        <v>20.043299999999999</v>
      </c>
      <c r="D2461">
        <v>15.7538</v>
      </c>
      <c r="E2461">
        <v>9.813929557800293</v>
      </c>
      <c r="F2461">
        <v>6.3967900000000002</v>
      </c>
      <c r="G2461">
        <v>4.6905299999999999</v>
      </c>
      <c r="H2461">
        <v>5.5318100000000001</v>
      </c>
      <c r="I2461">
        <v>8.8774700000000006</v>
      </c>
      <c r="J2461">
        <v>13.23490047454834</v>
      </c>
      <c r="K2461">
        <v>17.352699999999999</v>
      </c>
      <c r="L2461">
        <v>21.7499</v>
      </c>
      <c r="M2461">
        <v>24.809699999999999</v>
      </c>
      <c r="N2461">
        <v>14.263260000000001</v>
      </c>
    </row>
    <row r="2462" spans="1:14" x14ac:dyDescent="0.35">
      <c r="A2462" s="3">
        <v>7211</v>
      </c>
      <c r="B2462">
        <v>24.6768</v>
      </c>
      <c r="C2462">
        <v>21.447700000000001</v>
      </c>
      <c r="D2462">
        <v>16.819600000000001</v>
      </c>
      <c r="E2462">
        <v>10.525600433349609</v>
      </c>
      <c r="F2462">
        <v>6.7863499999999997</v>
      </c>
      <c r="G2462">
        <v>4.97879</v>
      </c>
      <c r="H2462">
        <v>5.6846800000000002</v>
      </c>
      <c r="I2462">
        <v>9.1110399999999991</v>
      </c>
      <c r="J2462">
        <v>13.501199722290039</v>
      </c>
      <c r="K2462">
        <v>18.329899999999999</v>
      </c>
      <c r="L2462">
        <v>22.8354</v>
      </c>
      <c r="M2462">
        <v>26.2318</v>
      </c>
      <c r="N2462">
        <v>15.077400000000001</v>
      </c>
    </row>
    <row r="2463" spans="1:14" x14ac:dyDescent="0.35">
      <c r="A2463" s="3">
        <v>7212</v>
      </c>
      <c r="B2463">
        <v>24.001200000000001</v>
      </c>
      <c r="C2463">
        <v>20.9129</v>
      </c>
      <c r="D2463">
        <v>16.4345</v>
      </c>
      <c r="E2463">
        <v>10.104599952697754</v>
      </c>
      <c r="F2463">
        <v>6.7710499999999998</v>
      </c>
      <c r="G2463">
        <v>4.8271199999999999</v>
      </c>
      <c r="H2463">
        <v>5.46624</v>
      </c>
      <c r="I2463">
        <v>8.7130700000000001</v>
      </c>
      <c r="J2463">
        <v>12.609299659729004</v>
      </c>
      <c r="K2463">
        <v>17.9419</v>
      </c>
      <c r="L2463">
        <v>22.296099999999999</v>
      </c>
      <c r="M2463">
        <v>25.619399999999999</v>
      </c>
      <c r="N2463">
        <v>14.641450000000001</v>
      </c>
    </row>
    <row r="2464" spans="1:14" x14ac:dyDescent="0.35">
      <c r="A2464" s="3">
        <v>7213</v>
      </c>
      <c r="B2464">
        <v>22.2074</v>
      </c>
      <c r="C2464">
        <v>19.359000000000002</v>
      </c>
      <c r="D2464">
        <v>15.5672</v>
      </c>
      <c r="E2464">
        <v>9.9085702896118164</v>
      </c>
      <c r="F2464">
        <v>6.6292600000000004</v>
      </c>
      <c r="G2464">
        <v>4.93187</v>
      </c>
      <c r="H2464">
        <v>5.8348100000000001</v>
      </c>
      <c r="I2464">
        <v>9.4877300000000009</v>
      </c>
      <c r="J2464">
        <v>13.445199966430664</v>
      </c>
      <c r="K2464">
        <v>17.5137</v>
      </c>
      <c r="L2464">
        <v>21.4391</v>
      </c>
      <c r="M2464">
        <v>24.407</v>
      </c>
      <c r="N2464">
        <v>14.22757</v>
      </c>
    </row>
    <row r="2465" spans="1:14" x14ac:dyDescent="0.35">
      <c r="A2465" s="3">
        <v>7214</v>
      </c>
      <c r="B2465">
        <v>22.557099999999998</v>
      </c>
      <c r="C2465">
        <v>19.4925</v>
      </c>
      <c r="D2465">
        <v>16.117699999999999</v>
      </c>
      <c r="E2465">
        <v>10.265700340270996</v>
      </c>
      <c r="F2465">
        <v>6.7727700000000004</v>
      </c>
      <c r="G2465">
        <v>5.0637100000000004</v>
      </c>
      <c r="H2465">
        <v>5.7658100000000001</v>
      </c>
      <c r="I2465">
        <v>9.2681500000000003</v>
      </c>
      <c r="J2465">
        <v>13.411499977111816</v>
      </c>
      <c r="K2465">
        <v>17.830300000000001</v>
      </c>
      <c r="L2465">
        <v>21.876300000000001</v>
      </c>
      <c r="M2465">
        <v>24.771999999999998</v>
      </c>
      <c r="N2465">
        <v>14.4328</v>
      </c>
    </row>
    <row r="2466" spans="1:14" x14ac:dyDescent="0.35">
      <c r="A2466" s="3">
        <v>7215</v>
      </c>
      <c r="B2466">
        <v>22.120799999999999</v>
      </c>
      <c r="C2466">
        <v>19.308199999999999</v>
      </c>
      <c r="D2466">
        <v>15.8329</v>
      </c>
      <c r="E2466">
        <v>10.232600212097168</v>
      </c>
      <c r="F2466">
        <v>6.7187000000000001</v>
      </c>
      <c r="G2466">
        <v>5.1472199999999999</v>
      </c>
      <c r="H2466">
        <v>6.0516800000000002</v>
      </c>
      <c r="I2466">
        <v>9.6644699999999997</v>
      </c>
      <c r="J2466">
        <v>13.958600044250488</v>
      </c>
      <c r="K2466">
        <v>17.6937</v>
      </c>
      <c r="L2466">
        <v>21.136299999999999</v>
      </c>
      <c r="M2466">
        <v>24.248200000000001</v>
      </c>
      <c r="N2466">
        <v>14.342779999999999</v>
      </c>
    </row>
    <row r="2467" spans="1:14" x14ac:dyDescent="0.35">
      <c r="A2467" s="3">
        <v>7216</v>
      </c>
      <c r="B2467">
        <v>21.799800000000001</v>
      </c>
      <c r="C2467">
        <v>19.162099999999999</v>
      </c>
      <c r="D2467">
        <v>15.8421</v>
      </c>
      <c r="E2467">
        <v>10.522100448608398</v>
      </c>
      <c r="F2467">
        <v>6.8847399999999999</v>
      </c>
      <c r="G2467">
        <v>5.1215599999999997</v>
      </c>
      <c r="H2467">
        <v>6.0327799999999998</v>
      </c>
      <c r="I2467">
        <v>9.34253</v>
      </c>
      <c r="J2467">
        <v>13.343899726867676</v>
      </c>
      <c r="K2467">
        <v>17.622399999999999</v>
      </c>
      <c r="L2467">
        <v>21.0777</v>
      </c>
      <c r="M2467">
        <v>24.0002</v>
      </c>
      <c r="N2467">
        <v>14.229329999999999</v>
      </c>
    </row>
    <row r="2468" spans="1:14" x14ac:dyDescent="0.35">
      <c r="A2468" s="3">
        <v>7248</v>
      </c>
      <c r="B2468">
        <v>24.206900000000001</v>
      </c>
      <c r="C2468">
        <v>21.055800000000001</v>
      </c>
      <c r="D2468">
        <v>16.623799999999999</v>
      </c>
      <c r="E2468">
        <v>10.541199684143066</v>
      </c>
      <c r="F2468">
        <v>6.7944399999999998</v>
      </c>
      <c r="G2468">
        <v>4.9988900000000003</v>
      </c>
      <c r="H2468">
        <v>5.6152600000000001</v>
      </c>
      <c r="I2468">
        <v>8.9169</v>
      </c>
      <c r="J2468">
        <v>12.921799659729004</v>
      </c>
      <c r="K2468">
        <v>18.212299999999999</v>
      </c>
      <c r="L2468">
        <v>22.577200000000001</v>
      </c>
      <c r="M2468">
        <v>26.067900000000002</v>
      </c>
      <c r="N2468">
        <v>14.877700000000001</v>
      </c>
    </row>
    <row r="2469" spans="1:14" x14ac:dyDescent="0.35">
      <c r="A2469" s="3">
        <v>7249</v>
      </c>
      <c r="B2469">
        <v>24.543600000000001</v>
      </c>
      <c r="C2469">
        <v>21.5059</v>
      </c>
      <c r="D2469">
        <v>16.891300000000001</v>
      </c>
      <c r="E2469">
        <v>10.645700454711914</v>
      </c>
      <c r="F2469">
        <v>6.8860799999999998</v>
      </c>
      <c r="G2469">
        <v>5.0403700000000002</v>
      </c>
      <c r="H2469">
        <v>5.7072500000000002</v>
      </c>
      <c r="I2469">
        <v>9.0120299999999993</v>
      </c>
      <c r="J2469">
        <v>13.179400444030762</v>
      </c>
      <c r="K2469">
        <v>18.376200000000001</v>
      </c>
      <c r="L2469">
        <v>22.727</v>
      </c>
      <c r="M2469">
        <v>26.5639</v>
      </c>
      <c r="N2469">
        <v>15.08989</v>
      </c>
    </row>
    <row r="2470" spans="1:14" x14ac:dyDescent="0.35">
      <c r="A2470" s="3">
        <v>7250</v>
      </c>
      <c r="B2470">
        <v>24.293199999999999</v>
      </c>
      <c r="C2470">
        <v>21.258600000000001</v>
      </c>
      <c r="D2470">
        <v>16.7073</v>
      </c>
      <c r="E2470">
        <v>10.490099906921387</v>
      </c>
      <c r="F2470">
        <v>6.8127700000000004</v>
      </c>
      <c r="G2470">
        <v>4.9504400000000004</v>
      </c>
      <c r="H2470">
        <v>5.5994900000000003</v>
      </c>
      <c r="I2470">
        <v>8.7767999999999997</v>
      </c>
      <c r="J2470">
        <v>13.03909969329834</v>
      </c>
      <c r="K2470">
        <v>18.139199999999999</v>
      </c>
      <c r="L2470">
        <v>22.6342</v>
      </c>
      <c r="M2470">
        <v>26.1312</v>
      </c>
      <c r="N2470">
        <v>14.902699999999999</v>
      </c>
    </row>
    <row r="2471" spans="1:14" x14ac:dyDescent="0.35">
      <c r="A2471" s="3">
        <v>7252</v>
      </c>
      <c r="B2471">
        <v>24.305700000000002</v>
      </c>
      <c r="C2471">
        <v>21.200500000000002</v>
      </c>
      <c r="D2471">
        <v>16.7409</v>
      </c>
      <c r="E2471">
        <v>10.679499626159668</v>
      </c>
      <c r="F2471">
        <v>6.9054700000000002</v>
      </c>
      <c r="G2471">
        <v>5.1432399999999996</v>
      </c>
      <c r="H2471">
        <v>5.8942899999999998</v>
      </c>
      <c r="I2471">
        <v>9.4081700000000001</v>
      </c>
      <c r="J2471">
        <v>13.296799659729004</v>
      </c>
      <c r="K2471">
        <v>19.089200000000002</v>
      </c>
      <c r="L2471">
        <v>22.803899999999999</v>
      </c>
      <c r="M2471">
        <v>26.617999999999999</v>
      </c>
      <c r="N2471">
        <v>15.17381</v>
      </c>
    </row>
    <row r="2472" spans="1:14" x14ac:dyDescent="0.35">
      <c r="A2472" s="3">
        <v>7253</v>
      </c>
      <c r="B2472">
        <v>25.453900000000001</v>
      </c>
      <c r="C2472">
        <v>22.2163</v>
      </c>
      <c r="D2472">
        <v>17.839500000000001</v>
      </c>
      <c r="E2472">
        <v>11.457400321960449</v>
      </c>
      <c r="F2472">
        <v>7.2914899999999996</v>
      </c>
      <c r="G2472">
        <v>5.3789100000000003</v>
      </c>
      <c r="H2472">
        <v>6.3788999999999998</v>
      </c>
      <c r="I2472">
        <v>9.8921600000000005</v>
      </c>
      <c r="J2472">
        <v>14.146100044250488</v>
      </c>
      <c r="K2472">
        <v>19.9694</v>
      </c>
      <c r="L2472">
        <v>23.9495</v>
      </c>
      <c r="M2472">
        <v>27.7712</v>
      </c>
      <c r="N2472">
        <v>15.978730000000001</v>
      </c>
    </row>
    <row r="2473" spans="1:14" x14ac:dyDescent="0.35">
      <c r="A2473" s="3">
        <v>7254</v>
      </c>
      <c r="B2473">
        <v>24.436299999999999</v>
      </c>
      <c r="C2473">
        <v>21.270299999999999</v>
      </c>
      <c r="D2473">
        <v>16.8233</v>
      </c>
      <c r="E2473">
        <v>10.845199584960938</v>
      </c>
      <c r="F2473">
        <v>7.0059300000000002</v>
      </c>
      <c r="G2473">
        <v>5.34497</v>
      </c>
      <c r="H2473">
        <v>6.2110399999999997</v>
      </c>
      <c r="I2473">
        <v>9.6282599999999992</v>
      </c>
      <c r="J2473">
        <v>13.675200462341309</v>
      </c>
      <c r="K2473">
        <v>19.0945</v>
      </c>
      <c r="L2473">
        <v>22.984300000000001</v>
      </c>
      <c r="M2473">
        <v>26.797799999999999</v>
      </c>
      <c r="N2473">
        <v>15.34309</v>
      </c>
    </row>
    <row r="2474" spans="1:14" x14ac:dyDescent="0.35">
      <c r="A2474" s="3">
        <v>7255</v>
      </c>
      <c r="B2474">
        <v>24.404699999999998</v>
      </c>
      <c r="C2474">
        <v>21.625</v>
      </c>
      <c r="D2474">
        <v>16.179099999999998</v>
      </c>
      <c r="E2474">
        <v>10.883999824523926</v>
      </c>
      <c r="F2474">
        <v>7.2158899999999999</v>
      </c>
      <c r="G2474">
        <v>5.6395200000000001</v>
      </c>
      <c r="H2474">
        <v>6.7459199999999999</v>
      </c>
      <c r="I2474">
        <v>10.0603</v>
      </c>
      <c r="J2474">
        <v>14.229999542236328</v>
      </c>
      <c r="K2474">
        <v>18.845199999999998</v>
      </c>
      <c r="L2474">
        <v>22.6342</v>
      </c>
      <c r="M2474">
        <v>24.869199999999999</v>
      </c>
      <c r="N2474">
        <v>15.277749999999999</v>
      </c>
    </row>
    <row r="2475" spans="1:14" x14ac:dyDescent="0.35">
      <c r="A2475" s="3">
        <v>7256</v>
      </c>
      <c r="B2475">
        <v>23.917100000000001</v>
      </c>
      <c r="C2475">
        <v>20.782499999999999</v>
      </c>
      <c r="D2475">
        <v>15.3423</v>
      </c>
      <c r="E2475">
        <v>10.390500068664551</v>
      </c>
      <c r="F2475">
        <v>6.8156800000000004</v>
      </c>
      <c r="G2475">
        <v>5.4291499999999999</v>
      </c>
      <c r="H2475">
        <v>6.1568100000000001</v>
      </c>
      <c r="I2475">
        <v>9.4453899999999997</v>
      </c>
      <c r="J2475">
        <v>13.551699638366699</v>
      </c>
      <c r="K2475">
        <v>18.1874</v>
      </c>
      <c r="L2475">
        <v>21.6601</v>
      </c>
      <c r="M2475">
        <v>23.972999999999999</v>
      </c>
      <c r="N2475">
        <v>14.637639999999999</v>
      </c>
    </row>
    <row r="2476" spans="1:14" x14ac:dyDescent="0.35">
      <c r="A2476" s="3">
        <v>7257</v>
      </c>
      <c r="B2476">
        <v>23.633199999999999</v>
      </c>
      <c r="C2476">
        <v>21.0153</v>
      </c>
      <c r="D2476">
        <v>16.5566</v>
      </c>
      <c r="E2476">
        <v>10.910699844360352</v>
      </c>
      <c r="F2476">
        <v>7.0786300000000004</v>
      </c>
      <c r="G2476">
        <v>5.5343999999999998</v>
      </c>
      <c r="H2476">
        <v>6.6234299999999999</v>
      </c>
      <c r="I2476">
        <v>9.8356999999999992</v>
      </c>
      <c r="J2476">
        <v>14.347599983215332</v>
      </c>
      <c r="K2476">
        <v>18.911899999999999</v>
      </c>
      <c r="L2476">
        <v>22.886600000000001</v>
      </c>
      <c r="M2476">
        <v>25.220600000000001</v>
      </c>
      <c r="N2476">
        <v>15.21289</v>
      </c>
    </row>
    <row r="2477" spans="1:14" x14ac:dyDescent="0.35">
      <c r="A2477" s="3">
        <v>7258</v>
      </c>
      <c r="B2477">
        <v>24.798100000000002</v>
      </c>
      <c r="C2477">
        <v>21.5947</v>
      </c>
      <c r="D2477">
        <v>16.948699999999999</v>
      </c>
      <c r="E2477">
        <v>10.654800415039063</v>
      </c>
      <c r="F2477">
        <v>6.9558900000000001</v>
      </c>
      <c r="G2477">
        <v>5.06996</v>
      </c>
      <c r="H2477">
        <v>5.7157</v>
      </c>
      <c r="I2477">
        <v>8.9550599999999996</v>
      </c>
      <c r="J2477">
        <v>13.331000328063965</v>
      </c>
      <c r="K2477">
        <v>18.478100000000001</v>
      </c>
      <c r="L2477">
        <v>22.697900000000001</v>
      </c>
      <c r="M2477">
        <v>26.6309</v>
      </c>
      <c r="N2477">
        <v>15.152570000000001</v>
      </c>
    </row>
    <row r="2478" spans="1:14" x14ac:dyDescent="0.35">
      <c r="A2478" s="3">
        <v>7259</v>
      </c>
      <c r="B2478">
        <v>22.703499999999998</v>
      </c>
      <c r="C2478">
        <v>20.095500000000001</v>
      </c>
      <c r="D2478">
        <v>15.901300000000001</v>
      </c>
      <c r="E2478">
        <v>9.6882696151733398</v>
      </c>
      <c r="F2478">
        <v>6.4813099999999997</v>
      </c>
      <c r="G2478">
        <v>4.5884900000000002</v>
      </c>
      <c r="H2478">
        <v>5.2286400000000004</v>
      </c>
      <c r="I2478">
        <v>8.4115300000000008</v>
      </c>
      <c r="J2478">
        <v>12.119899749755859</v>
      </c>
      <c r="K2478">
        <v>17.1538</v>
      </c>
      <c r="L2478">
        <v>21.383500000000002</v>
      </c>
      <c r="M2478">
        <v>24.728999999999999</v>
      </c>
      <c r="N2478">
        <v>14.04039</v>
      </c>
    </row>
    <row r="2479" spans="1:14" x14ac:dyDescent="0.35">
      <c r="A2479" s="3">
        <v>7260</v>
      </c>
      <c r="B2479">
        <v>23.687799999999999</v>
      </c>
      <c r="C2479">
        <v>20.6282</v>
      </c>
      <c r="D2479">
        <v>16.291</v>
      </c>
      <c r="E2479">
        <v>10.465399742126465</v>
      </c>
      <c r="F2479">
        <v>6.9289699999999996</v>
      </c>
      <c r="G2479">
        <v>5.0832499999999996</v>
      </c>
      <c r="H2479">
        <v>5.9847400000000004</v>
      </c>
      <c r="I2479">
        <v>9.2888699999999993</v>
      </c>
      <c r="J2479">
        <v>13.08650016784668</v>
      </c>
      <c r="K2479">
        <v>18.130199999999999</v>
      </c>
      <c r="L2479">
        <v>22.1616</v>
      </c>
      <c r="M2479">
        <v>25.931699999999999</v>
      </c>
      <c r="N2479">
        <v>14.80569</v>
      </c>
    </row>
    <row r="2480" spans="1:14" x14ac:dyDescent="0.35">
      <c r="A2480" s="3">
        <v>7261</v>
      </c>
      <c r="B2480">
        <v>22.819199999999999</v>
      </c>
      <c r="C2480">
        <v>20.0168</v>
      </c>
      <c r="D2480">
        <v>15.959099999999999</v>
      </c>
      <c r="E2480">
        <v>10.238200187683105</v>
      </c>
      <c r="F2480">
        <v>6.7416200000000002</v>
      </c>
      <c r="G2480">
        <v>4.9824700000000002</v>
      </c>
      <c r="H2480">
        <v>5.83127</v>
      </c>
      <c r="I2480">
        <v>9.0075400000000005</v>
      </c>
      <c r="J2480">
        <v>12.585599899291992</v>
      </c>
      <c r="K2480">
        <v>17.289300000000001</v>
      </c>
      <c r="L2480">
        <v>21.3307</v>
      </c>
      <c r="M2480">
        <v>24.914899999999999</v>
      </c>
      <c r="N2480">
        <v>14.30972</v>
      </c>
    </row>
    <row r="2481" spans="1:14" x14ac:dyDescent="0.35">
      <c r="A2481" s="3">
        <v>7262</v>
      </c>
      <c r="B2481">
        <v>24.6386</v>
      </c>
      <c r="C2481">
        <v>21.4057</v>
      </c>
      <c r="D2481">
        <v>17.0078</v>
      </c>
      <c r="E2481">
        <v>11.139499664306641</v>
      </c>
      <c r="F2481">
        <v>7.1853600000000002</v>
      </c>
      <c r="G2481">
        <v>5.3592000000000004</v>
      </c>
      <c r="H2481">
        <v>6.3500800000000002</v>
      </c>
      <c r="I2481">
        <v>9.7005499999999998</v>
      </c>
      <c r="J2481">
        <v>13.786199569702148</v>
      </c>
      <c r="K2481">
        <v>18.983799999999999</v>
      </c>
      <c r="L2481">
        <v>22.991900000000001</v>
      </c>
      <c r="M2481">
        <v>26.8611</v>
      </c>
      <c r="N2481">
        <v>15.45082</v>
      </c>
    </row>
    <row r="2482" spans="1:14" x14ac:dyDescent="0.35">
      <c r="A2482" s="3">
        <v>7263</v>
      </c>
      <c r="B2482">
        <v>22.783899999999999</v>
      </c>
      <c r="C2482">
        <v>20.099499999999999</v>
      </c>
      <c r="D2482">
        <v>15.965400000000001</v>
      </c>
      <c r="E2482">
        <v>10.065500259399414</v>
      </c>
      <c r="F2482">
        <v>6.6738</v>
      </c>
      <c r="G2482">
        <v>4.8800100000000004</v>
      </c>
      <c r="H2482">
        <v>5.6243600000000002</v>
      </c>
      <c r="I2482">
        <v>8.8519400000000008</v>
      </c>
      <c r="J2482">
        <v>12.380399703979492</v>
      </c>
      <c r="K2482">
        <v>17.057400000000001</v>
      </c>
      <c r="L2482">
        <v>21.572900000000001</v>
      </c>
      <c r="M2482">
        <v>24.991199999999999</v>
      </c>
      <c r="N2482">
        <v>14.24553</v>
      </c>
    </row>
    <row r="2483" spans="1:14" x14ac:dyDescent="0.35">
      <c r="A2483" s="3">
        <v>7264</v>
      </c>
      <c r="B2483">
        <v>23.689699999999998</v>
      </c>
      <c r="C2483">
        <v>20.594000000000001</v>
      </c>
      <c r="D2483">
        <v>16.570499999999999</v>
      </c>
      <c r="E2483">
        <v>10.924799919128418</v>
      </c>
      <c r="F2483">
        <v>6.9629599999999998</v>
      </c>
      <c r="G2483">
        <v>5.3171900000000001</v>
      </c>
      <c r="H2483">
        <v>6.3385400000000001</v>
      </c>
      <c r="I2483">
        <v>9.6326000000000001</v>
      </c>
      <c r="J2483">
        <v>13.584400177001953</v>
      </c>
      <c r="K2483">
        <v>18.405999999999999</v>
      </c>
      <c r="L2483">
        <v>22.182200000000002</v>
      </c>
      <c r="M2483">
        <v>25.991099999999999</v>
      </c>
      <c r="N2483">
        <v>15.016170000000001</v>
      </c>
    </row>
    <row r="2484" spans="1:14" x14ac:dyDescent="0.35">
      <c r="A2484" s="3">
        <v>7265</v>
      </c>
      <c r="B2484">
        <v>22.906700000000001</v>
      </c>
      <c r="C2484">
        <v>19.995699999999999</v>
      </c>
      <c r="D2484">
        <v>16.000599999999999</v>
      </c>
      <c r="E2484">
        <v>10.469599723815918</v>
      </c>
      <c r="F2484">
        <v>6.8798599999999999</v>
      </c>
      <c r="G2484">
        <v>5.0923499999999997</v>
      </c>
      <c r="H2484">
        <v>5.9883100000000002</v>
      </c>
      <c r="I2484">
        <v>9.2402999999999995</v>
      </c>
      <c r="J2484">
        <v>13.063899993896484</v>
      </c>
      <c r="K2484">
        <v>17.728200000000001</v>
      </c>
      <c r="L2484">
        <v>21.4969</v>
      </c>
      <c r="M2484">
        <v>25.2667</v>
      </c>
      <c r="N2484">
        <v>14.510759999999999</v>
      </c>
    </row>
    <row r="2485" spans="1:14" x14ac:dyDescent="0.35">
      <c r="A2485" s="3">
        <v>7267</v>
      </c>
      <c r="B2485">
        <v>23.8628</v>
      </c>
      <c r="C2485">
        <v>21.055</v>
      </c>
      <c r="D2485">
        <v>16.458400000000001</v>
      </c>
      <c r="E2485">
        <v>10.401300430297852</v>
      </c>
      <c r="F2485">
        <v>6.7472799999999999</v>
      </c>
      <c r="G2485">
        <v>5.03911</v>
      </c>
      <c r="H2485">
        <v>5.7042200000000003</v>
      </c>
      <c r="I2485">
        <v>9.2063600000000001</v>
      </c>
      <c r="J2485">
        <v>12.863499641418457</v>
      </c>
      <c r="K2485">
        <v>18.5182</v>
      </c>
      <c r="L2485">
        <v>22.4895</v>
      </c>
      <c r="M2485">
        <v>26.185300000000002</v>
      </c>
      <c r="N2485">
        <v>14.87758</v>
      </c>
    </row>
    <row r="2486" spans="1:14" x14ac:dyDescent="0.35">
      <c r="A2486" s="3">
        <v>7268</v>
      </c>
      <c r="B2486">
        <v>23.6387</v>
      </c>
      <c r="C2486">
        <v>20.852699999999999</v>
      </c>
      <c r="D2486">
        <v>16.3398</v>
      </c>
      <c r="E2486">
        <v>10.21090030670166</v>
      </c>
      <c r="F2486">
        <v>6.6675599999999999</v>
      </c>
      <c r="G2486">
        <v>4.9555400000000001</v>
      </c>
      <c r="H2486">
        <v>5.6358800000000002</v>
      </c>
      <c r="I2486">
        <v>8.9180100000000007</v>
      </c>
      <c r="J2486">
        <v>12.527400016784668</v>
      </c>
      <c r="K2486">
        <v>18.1692</v>
      </c>
      <c r="L2486">
        <v>21.939800000000002</v>
      </c>
      <c r="M2486">
        <v>25.783200000000001</v>
      </c>
      <c r="N2486">
        <v>14.636559999999999</v>
      </c>
    </row>
    <row r="2487" spans="1:14" x14ac:dyDescent="0.35">
      <c r="A2487" s="3">
        <v>7270</v>
      </c>
      <c r="B2487">
        <v>24.631</v>
      </c>
      <c r="C2487">
        <v>21.4114</v>
      </c>
      <c r="D2487">
        <v>16.6874</v>
      </c>
      <c r="E2487">
        <v>10.784600257873535</v>
      </c>
      <c r="F2487">
        <v>6.9821400000000002</v>
      </c>
      <c r="G2487">
        <v>5.1932</v>
      </c>
      <c r="H2487">
        <v>5.9574100000000003</v>
      </c>
      <c r="I2487">
        <v>9.5088799999999996</v>
      </c>
      <c r="J2487">
        <v>13.568499565124512</v>
      </c>
      <c r="K2487">
        <v>19.1004</v>
      </c>
      <c r="L2487">
        <v>22.8706</v>
      </c>
      <c r="M2487">
        <v>26.7562</v>
      </c>
      <c r="N2487">
        <v>15.28764</v>
      </c>
    </row>
    <row r="2488" spans="1:14" x14ac:dyDescent="0.35">
      <c r="A2488" s="3">
        <v>7275</v>
      </c>
      <c r="B2488">
        <v>24.5303</v>
      </c>
      <c r="C2488">
        <v>21.452300000000001</v>
      </c>
      <c r="D2488">
        <v>16.795200000000001</v>
      </c>
      <c r="E2488">
        <v>10.829700469970703</v>
      </c>
      <c r="F2488">
        <v>6.8624299999999998</v>
      </c>
      <c r="G2488">
        <v>5.1352399999999996</v>
      </c>
      <c r="H2488">
        <v>5.8309499999999996</v>
      </c>
      <c r="I2488">
        <v>9.3726699999999994</v>
      </c>
      <c r="J2488">
        <v>13.419899940490723</v>
      </c>
      <c r="K2488">
        <v>18.753399999999999</v>
      </c>
      <c r="L2488">
        <v>22.692900000000002</v>
      </c>
      <c r="M2488">
        <v>26.619800000000001</v>
      </c>
      <c r="N2488">
        <v>15.191229999999999</v>
      </c>
    </row>
    <row r="2489" spans="1:14" x14ac:dyDescent="0.35">
      <c r="A2489" s="3">
        <v>7276</v>
      </c>
      <c r="B2489">
        <v>24.4741</v>
      </c>
      <c r="C2489">
        <v>21.334</v>
      </c>
      <c r="D2489">
        <v>16.8476</v>
      </c>
      <c r="E2489">
        <v>10.838500022888184</v>
      </c>
      <c r="F2489">
        <v>6.87758</v>
      </c>
      <c r="G2489">
        <v>5.0671099999999996</v>
      </c>
      <c r="H2489">
        <v>5.7893699999999999</v>
      </c>
      <c r="I2489">
        <v>9.2652400000000004</v>
      </c>
      <c r="J2489">
        <v>13.243399620056152</v>
      </c>
      <c r="K2489">
        <v>18.812999999999999</v>
      </c>
      <c r="L2489">
        <v>22.774799999999999</v>
      </c>
      <c r="M2489">
        <v>26.525500000000001</v>
      </c>
      <c r="N2489">
        <v>15.15418</v>
      </c>
    </row>
    <row r="2490" spans="1:14" x14ac:dyDescent="0.35">
      <c r="A2490" s="3">
        <v>7277</v>
      </c>
      <c r="B2490">
        <v>24.438099999999999</v>
      </c>
      <c r="C2490">
        <v>21.276</v>
      </c>
      <c r="D2490">
        <v>16.848199999999999</v>
      </c>
      <c r="E2490">
        <v>10.788599967956543</v>
      </c>
      <c r="F2490">
        <v>6.86334</v>
      </c>
      <c r="G2490">
        <v>5.1041400000000001</v>
      </c>
      <c r="H2490">
        <v>5.7387300000000003</v>
      </c>
      <c r="I2490">
        <v>9.1907300000000003</v>
      </c>
      <c r="J2490">
        <v>13.215100288391113</v>
      </c>
      <c r="K2490">
        <v>18.646999999999998</v>
      </c>
      <c r="L2490">
        <v>22.766999999999999</v>
      </c>
      <c r="M2490">
        <v>26.619900000000001</v>
      </c>
      <c r="N2490">
        <v>15.124739999999999</v>
      </c>
    </row>
    <row r="2491" spans="1:14" x14ac:dyDescent="0.35">
      <c r="A2491" s="3">
        <v>7290</v>
      </c>
      <c r="B2491">
        <v>24.670400000000001</v>
      </c>
      <c r="C2491">
        <v>21.364000000000001</v>
      </c>
      <c r="D2491">
        <v>16.839200000000002</v>
      </c>
      <c r="E2491">
        <v>10.706999778747559</v>
      </c>
      <c r="F2491">
        <v>6.9159199999999998</v>
      </c>
      <c r="G2491">
        <v>5.0593399999999997</v>
      </c>
      <c r="H2491">
        <v>5.7169699999999999</v>
      </c>
      <c r="I2491">
        <v>9.2089800000000004</v>
      </c>
      <c r="J2491">
        <v>13.399499893188477</v>
      </c>
      <c r="K2491">
        <v>18.722899999999999</v>
      </c>
      <c r="L2491">
        <v>22.8001</v>
      </c>
      <c r="M2491">
        <v>26.724799999999998</v>
      </c>
      <c r="N2491">
        <v>15.177429999999999</v>
      </c>
    </row>
    <row r="2492" spans="1:14" x14ac:dyDescent="0.35">
      <c r="A2492" s="3">
        <v>7291</v>
      </c>
      <c r="B2492">
        <v>24.558499999999999</v>
      </c>
      <c r="C2492">
        <v>21.376200000000001</v>
      </c>
      <c r="D2492">
        <v>16.7148</v>
      </c>
      <c r="E2492">
        <v>10.755399703979492</v>
      </c>
      <c r="F2492">
        <v>6.9160700000000004</v>
      </c>
      <c r="G2492">
        <v>5.0509500000000003</v>
      </c>
      <c r="H2492">
        <v>5.7171399999999997</v>
      </c>
      <c r="I2492">
        <v>9.2344000000000008</v>
      </c>
      <c r="J2492">
        <v>13.398099899291992</v>
      </c>
      <c r="K2492">
        <v>18.627500000000001</v>
      </c>
      <c r="L2492">
        <v>22.7666</v>
      </c>
      <c r="M2492">
        <v>26.7532</v>
      </c>
      <c r="N2492">
        <v>15.15574</v>
      </c>
    </row>
    <row r="2493" spans="1:14" x14ac:dyDescent="0.35">
      <c r="A2493" s="3">
        <v>7292</v>
      </c>
      <c r="B2493">
        <v>24.286899999999999</v>
      </c>
      <c r="C2493">
        <v>21.328700000000001</v>
      </c>
      <c r="D2493">
        <v>16.5108</v>
      </c>
      <c r="E2493">
        <v>10.706500053405762</v>
      </c>
      <c r="F2493">
        <v>6.8142800000000001</v>
      </c>
      <c r="G2493">
        <v>4.99939</v>
      </c>
      <c r="H2493">
        <v>5.6883800000000004</v>
      </c>
      <c r="I2493">
        <v>9.1116100000000007</v>
      </c>
      <c r="J2493">
        <v>13.18589973449707</v>
      </c>
      <c r="K2493">
        <v>18.852699999999999</v>
      </c>
      <c r="L2493">
        <v>22.7151</v>
      </c>
      <c r="M2493">
        <v>26.5198</v>
      </c>
      <c r="N2493">
        <v>15.06001</v>
      </c>
    </row>
    <row r="2494" spans="1:14" x14ac:dyDescent="0.35">
      <c r="A2494" s="3">
        <v>7300</v>
      </c>
      <c r="B2494">
        <v>25.122800000000002</v>
      </c>
      <c r="C2494">
        <v>21.860199999999999</v>
      </c>
      <c r="D2494">
        <v>17.0779</v>
      </c>
      <c r="E2494">
        <v>10.698200225830078</v>
      </c>
      <c r="F2494">
        <v>6.99512</v>
      </c>
      <c r="G2494">
        <v>5.1054300000000001</v>
      </c>
      <c r="H2494">
        <v>5.7704300000000002</v>
      </c>
      <c r="I2494">
        <v>9.1447500000000002</v>
      </c>
      <c r="J2494">
        <v>13.417300224304199</v>
      </c>
      <c r="K2494">
        <v>18.788900000000002</v>
      </c>
      <c r="L2494">
        <v>22.875699999999998</v>
      </c>
      <c r="M2494">
        <v>27.016400000000001</v>
      </c>
      <c r="N2494">
        <v>15.322760000000001</v>
      </c>
    </row>
    <row r="2495" spans="1:14" x14ac:dyDescent="0.35">
      <c r="A2495" s="3">
        <v>7301</v>
      </c>
      <c r="B2495">
        <v>24.924499999999998</v>
      </c>
      <c r="C2495">
        <v>21.796399999999998</v>
      </c>
      <c r="D2495">
        <v>16.959599999999998</v>
      </c>
      <c r="E2495">
        <v>10.70419979095459</v>
      </c>
      <c r="F2495">
        <v>7.0380900000000004</v>
      </c>
      <c r="G2495">
        <v>5.1371599999999997</v>
      </c>
      <c r="H2495">
        <v>5.7448800000000002</v>
      </c>
      <c r="I2495">
        <v>9.1379400000000004</v>
      </c>
      <c r="J2495">
        <v>13.496700286865234</v>
      </c>
      <c r="K2495">
        <v>18.889399999999998</v>
      </c>
      <c r="L2495">
        <v>23.0624</v>
      </c>
      <c r="M2495">
        <v>27.014099999999999</v>
      </c>
      <c r="N2495">
        <v>15.32545</v>
      </c>
    </row>
    <row r="2496" spans="1:14" x14ac:dyDescent="0.35">
      <c r="A2496" s="3">
        <v>7302</v>
      </c>
      <c r="B2496">
        <v>25.0121</v>
      </c>
      <c r="C2496">
        <v>21.704000000000001</v>
      </c>
      <c r="D2496">
        <v>16.803000000000001</v>
      </c>
      <c r="E2496">
        <v>10.43649959564209</v>
      </c>
      <c r="F2496">
        <v>6.9055999999999997</v>
      </c>
      <c r="G2496">
        <v>5.0390600000000001</v>
      </c>
      <c r="H2496">
        <v>5.6907500000000004</v>
      </c>
      <c r="I2496">
        <v>9.3931400000000007</v>
      </c>
      <c r="J2496">
        <v>13.433300018310547</v>
      </c>
      <c r="K2496">
        <v>18.666</v>
      </c>
      <c r="L2496">
        <v>23.0871</v>
      </c>
      <c r="M2496">
        <v>26.8352</v>
      </c>
      <c r="N2496">
        <v>15.25048</v>
      </c>
    </row>
    <row r="2497" spans="1:14" x14ac:dyDescent="0.35">
      <c r="A2497" s="3">
        <v>7303</v>
      </c>
      <c r="B2497">
        <v>24.594899999999999</v>
      </c>
      <c r="C2497">
        <v>21.578700000000001</v>
      </c>
      <c r="D2497">
        <v>16.799099999999999</v>
      </c>
      <c r="E2497">
        <v>10.694499969482422</v>
      </c>
      <c r="F2497">
        <v>6.9570100000000004</v>
      </c>
      <c r="G2497">
        <v>5.0760899999999998</v>
      </c>
      <c r="H2497">
        <v>5.7132300000000003</v>
      </c>
      <c r="I2497">
        <v>9.1531000000000002</v>
      </c>
      <c r="J2497">
        <v>13.307100296020508</v>
      </c>
      <c r="K2497">
        <v>18.700399999999998</v>
      </c>
      <c r="L2497">
        <v>22.921800000000001</v>
      </c>
      <c r="M2497">
        <v>26.945499999999999</v>
      </c>
      <c r="N2497">
        <v>15.20345</v>
      </c>
    </row>
    <row r="2498" spans="1:14" x14ac:dyDescent="0.35">
      <c r="A2498" s="3">
        <v>7304</v>
      </c>
      <c r="B2498">
        <v>22.877099999999999</v>
      </c>
      <c r="C2498">
        <v>20.527100000000001</v>
      </c>
      <c r="D2498">
        <v>15.6244</v>
      </c>
      <c r="E2498">
        <v>9.9581499099731445</v>
      </c>
      <c r="F2498">
        <v>6.2769000000000004</v>
      </c>
      <c r="G2498">
        <v>4.55525</v>
      </c>
      <c r="H2498">
        <v>5.1401700000000003</v>
      </c>
      <c r="I2498">
        <v>8.2708499999999994</v>
      </c>
      <c r="J2498">
        <v>12.189700126647949</v>
      </c>
      <c r="K2498">
        <v>17.806799999999999</v>
      </c>
      <c r="L2498">
        <v>21.6798</v>
      </c>
      <c r="M2498">
        <v>25.544699999999999</v>
      </c>
      <c r="N2498">
        <v>14.20424</v>
      </c>
    </row>
    <row r="2499" spans="1:14" x14ac:dyDescent="0.35">
      <c r="A2499" s="3">
        <v>7305</v>
      </c>
      <c r="B2499">
        <v>24.2014</v>
      </c>
      <c r="C2499">
        <v>21.121400000000001</v>
      </c>
      <c r="D2499">
        <v>16.545999999999999</v>
      </c>
      <c r="E2499">
        <v>10.687100410461426</v>
      </c>
      <c r="F2499">
        <v>6.8281099999999997</v>
      </c>
      <c r="G2499">
        <v>5.1224800000000004</v>
      </c>
      <c r="H2499">
        <v>5.7657499999999997</v>
      </c>
      <c r="I2499">
        <v>9.1742600000000003</v>
      </c>
      <c r="J2499">
        <v>13.121999740600586</v>
      </c>
      <c r="K2499">
        <v>19.066500000000001</v>
      </c>
      <c r="L2499">
        <v>22.707599999999999</v>
      </c>
      <c r="M2499">
        <v>26.502199999999998</v>
      </c>
      <c r="N2499">
        <v>15.070399999999999</v>
      </c>
    </row>
    <row r="2500" spans="1:14" x14ac:dyDescent="0.35">
      <c r="A2500" s="3">
        <v>7306</v>
      </c>
      <c r="B2500">
        <v>23.258500000000002</v>
      </c>
      <c r="C2500">
        <v>20.5717</v>
      </c>
      <c r="D2500">
        <v>15.9313</v>
      </c>
      <c r="E2500">
        <v>10.263400077819824</v>
      </c>
      <c r="F2500">
        <v>6.5334000000000003</v>
      </c>
      <c r="G2500">
        <v>4.8347300000000004</v>
      </c>
      <c r="H2500">
        <v>5.3957600000000001</v>
      </c>
      <c r="I2500">
        <v>8.7293800000000008</v>
      </c>
      <c r="J2500">
        <v>12.484299659729004</v>
      </c>
      <c r="K2500">
        <v>18.437100000000001</v>
      </c>
      <c r="L2500">
        <v>22.111499999999999</v>
      </c>
      <c r="M2500">
        <v>25.917100000000001</v>
      </c>
      <c r="N2500">
        <v>14.539009999999999</v>
      </c>
    </row>
    <row r="2501" spans="1:14" x14ac:dyDescent="0.35">
      <c r="A2501" s="3">
        <v>7307</v>
      </c>
      <c r="B2501">
        <v>24.671500000000002</v>
      </c>
      <c r="C2501">
        <v>21.5166</v>
      </c>
      <c r="D2501">
        <v>16.8947</v>
      </c>
      <c r="E2501">
        <v>10.978400230407715</v>
      </c>
      <c r="F2501">
        <v>6.9953900000000004</v>
      </c>
      <c r="G2501">
        <v>5.2588299999999997</v>
      </c>
      <c r="H2501">
        <v>6.0057499999999999</v>
      </c>
      <c r="I2501">
        <v>9.4909800000000004</v>
      </c>
      <c r="J2501">
        <v>13.361499786376953</v>
      </c>
      <c r="K2501">
        <v>19.215299999999999</v>
      </c>
      <c r="L2501">
        <v>22.757300000000001</v>
      </c>
      <c r="M2501">
        <v>26.680199999999999</v>
      </c>
      <c r="N2501">
        <v>15.31887</v>
      </c>
    </row>
    <row r="2502" spans="1:14" x14ac:dyDescent="0.35">
      <c r="A2502" s="3">
        <v>7310</v>
      </c>
      <c r="B2502">
        <v>24.514399999999998</v>
      </c>
      <c r="C2502">
        <v>21.320699999999999</v>
      </c>
      <c r="D2502">
        <v>16.673100000000002</v>
      </c>
      <c r="E2502">
        <v>10.930100440979004</v>
      </c>
      <c r="F2502">
        <v>6.8947700000000003</v>
      </c>
      <c r="G2502">
        <v>5.1965199999999996</v>
      </c>
      <c r="H2502">
        <v>5.8577599999999999</v>
      </c>
      <c r="I2502">
        <v>9.2690699999999993</v>
      </c>
      <c r="J2502">
        <v>13.029299736022949</v>
      </c>
      <c r="K2502">
        <v>19.0624</v>
      </c>
      <c r="L2502">
        <v>22.611499999999999</v>
      </c>
      <c r="M2502">
        <v>26.599799999999998</v>
      </c>
      <c r="N2502">
        <v>15.16329</v>
      </c>
    </row>
    <row r="2503" spans="1:14" x14ac:dyDescent="0.35">
      <c r="A2503" s="3">
        <v>7315</v>
      </c>
      <c r="B2503">
        <v>22.5396</v>
      </c>
      <c r="C2503">
        <v>20.203199999999999</v>
      </c>
      <c r="D2503">
        <v>15.705299999999999</v>
      </c>
      <c r="E2503">
        <v>10.001399993896484</v>
      </c>
      <c r="F2503">
        <v>6.4383600000000003</v>
      </c>
      <c r="G2503">
        <v>4.7065900000000003</v>
      </c>
      <c r="H2503">
        <v>5.13591</v>
      </c>
      <c r="I2503">
        <v>8.5369499999999992</v>
      </c>
      <c r="J2503">
        <v>12.320300102233887</v>
      </c>
      <c r="K2503">
        <v>18.151399999999999</v>
      </c>
      <c r="L2503">
        <v>21.753499999999999</v>
      </c>
      <c r="M2503">
        <v>25.279499999999999</v>
      </c>
      <c r="N2503">
        <v>14.231</v>
      </c>
    </row>
    <row r="2504" spans="1:14" x14ac:dyDescent="0.35">
      <c r="A2504" s="3">
        <v>7316</v>
      </c>
      <c r="B2504">
        <v>23.8277</v>
      </c>
      <c r="C2504">
        <v>20.915700000000001</v>
      </c>
      <c r="D2504">
        <v>16.412500000000001</v>
      </c>
      <c r="E2504">
        <v>10.689499855041504</v>
      </c>
      <c r="F2504">
        <v>6.66167</v>
      </c>
      <c r="G2504">
        <v>5.0369200000000003</v>
      </c>
      <c r="H2504">
        <v>5.6049800000000003</v>
      </c>
      <c r="I2504">
        <v>9.1228700000000007</v>
      </c>
      <c r="J2504">
        <v>12.913100242614746</v>
      </c>
      <c r="K2504">
        <v>18.713000000000001</v>
      </c>
      <c r="L2504">
        <v>22.016300000000001</v>
      </c>
      <c r="M2504">
        <v>25.997299999999999</v>
      </c>
      <c r="N2504">
        <v>14.82596</v>
      </c>
    </row>
    <row r="2505" spans="1:14" x14ac:dyDescent="0.35">
      <c r="A2505" s="3">
        <v>7320</v>
      </c>
      <c r="B2505">
        <v>24.288399999999999</v>
      </c>
      <c r="C2505">
        <v>20.839400000000001</v>
      </c>
      <c r="D2505">
        <v>16.591699999999999</v>
      </c>
      <c r="E2505">
        <v>11.058500289916992</v>
      </c>
      <c r="F2505">
        <v>6.88028</v>
      </c>
      <c r="G2505">
        <v>5.1284400000000003</v>
      </c>
      <c r="H2505">
        <v>5.8474300000000001</v>
      </c>
      <c r="I2505">
        <v>9.2433800000000002</v>
      </c>
      <c r="J2505">
        <v>13.214400291442871</v>
      </c>
      <c r="K2505">
        <v>18.741399999999999</v>
      </c>
      <c r="L2505">
        <v>22.2895</v>
      </c>
      <c r="M2505">
        <v>26.213799999999999</v>
      </c>
      <c r="N2505">
        <v>15.02805</v>
      </c>
    </row>
    <row r="2506" spans="1:14" x14ac:dyDescent="0.35">
      <c r="A2506" s="3">
        <v>7321</v>
      </c>
      <c r="B2506">
        <v>21.812000000000001</v>
      </c>
      <c r="C2506">
        <v>19.248899999999999</v>
      </c>
      <c r="D2506">
        <v>14.1366</v>
      </c>
      <c r="E2506">
        <v>9.2238702774047852</v>
      </c>
      <c r="F2506">
        <v>5.7174199999999997</v>
      </c>
      <c r="G2506">
        <v>4.2033199999999997</v>
      </c>
      <c r="H2506">
        <v>4.8409800000000001</v>
      </c>
      <c r="I2506">
        <v>7.9026300000000003</v>
      </c>
      <c r="J2506">
        <v>11.544400215148926</v>
      </c>
      <c r="K2506">
        <v>16.768699999999999</v>
      </c>
      <c r="L2506">
        <v>20.207699999999999</v>
      </c>
      <c r="M2506">
        <v>23.494499999999999</v>
      </c>
      <c r="N2506">
        <v>13.258419999999999</v>
      </c>
    </row>
    <row r="2507" spans="1:14" x14ac:dyDescent="0.35">
      <c r="A2507" s="3">
        <v>7322</v>
      </c>
      <c r="B2507">
        <v>24.318899999999999</v>
      </c>
      <c r="C2507">
        <v>20.914100000000001</v>
      </c>
      <c r="D2507">
        <v>16.615400000000001</v>
      </c>
      <c r="E2507">
        <v>11.090800285339355</v>
      </c>
      <c r="F2507">
        <v>6.88828</v>
      </c>
      <c r="G2507">
        <v>5.1548400000000001</v>
      </c>
      <c r="H2507">
        <v>5.86721</v>
      </c>
      <c r="I2507">
        <v>9.2853399999999997</v>
      </c>
      <c r="J2507">
        <v>13.219200134277344</v>
      </c>
      <c r="K2507">
        <v>18.780999999999999</v>
      </c>
      <c r="L2507">
        <v>22.2209</v>
      </c>
      <c r="M2507">
        <v>26.305199999999999</v>
      </c>
      <c r="N2507">
        <v>15.055099999999999</v>
      </c>
    </row>
    <row r="2508" spans="1:14" x14ac:dyDescent="0.35">
      <c r="A2508" s="3">
        <v>7325</v>
      </c>
      <c r="B2508">
        <v>22.757400000000001</v>
      </c>
      <c r="C2508">
        <v>19.908100000000001</v>
      </c>
      <c r="D2508">
        <v>15.244199999999999</v>
      </c>
      <c r="E2508">
        <v>9.9082803726196289</v>
      </c>
      <c r="F2508">
        <v>6.3256300000000003</v>
      </c>
      <c r="G2508">
        <v>4.7787600000000001</v>
      </c>
      <c r="H2508">
        <v>5.24132</v>
      </c>
      <c r="I2508">
        <v>8.5742399999999996</v>
      </c>
      <c r="J2508">
        <v>12.190699577331543</v>
      </c>
      <c r="K2508">
        <v>17.9786</v>
      </c>
      <c r="L2508">
        <v>21.308399999999999</v>
      </c>
      <c r="M2508">
        <v>25.08</v>
      </c>
      <c r="N2508">
        <v>14.10797</v>
      </c>
    </row>
    <row r="2509" spans="1:14" x14ac:dyDescent="0.35">
      <c r="A2509" s="3">
        <v>7330</v>
      </c>
      <c r="B2509">
        <v>23.3828</v>
      </c>
      <c r="C2509">
        <v>20.229600000000001</v>
      </c>
      <c r="D2509">
        <v>15.247299999999999</v>
      </c>
      <c r="E2509">
        <v>9.9872503280639648</v>
      </c>
      <c r="F2509">
        <v>6.5681399999999996</v>
      </c>
      <c r="G2509">
        <v>4.9410999999999996</v>
      </c>
      <c r="H2509">
        <v>5.7615999999999996</v>
      </c>
      <c r="I2509">
        <v>8.9451999999999998</v>
      </c>
      <c r="J2509">
        <v>12.397299766540527</v>
      </c>
      <c r="K2509">
        <v>17.7593</v>
      </c>
      <c r="L2509">
        <v>21.462399999999999</v>
      </c>
      <c r="M2509">
        <v>24.499400000000001</v>
      </c>
      <c r="N2509">
        <v>14.26512</v>
      </c>
    </row>
    <row r="2510" spans="1:14" x14ac:dyDescent="0.35">
      <c r="A2510" s="3">
        <v>7331</v>
      </c>
      <c r="B2510">
        <v>24.791799999999999</v>
      </c>
      <c r="C2510">
        <v>20.8203</v>
      </c>
      <c r="D2510">
        <v>16.171099999999999</v>
      </c>
      <c r="E2510">
        <v>10.862500190734863</v>
      </c>
      <c r="F2510">
        <v>6.86747</v>
      </c>
      <c r="G2510">
        <v>5.1955499999999999</v>
      </c>
      <c r="H2510">
        <v>6.0504199999999999</v>
      </c>
      <c r="I2510">
        <v>9.3761500000000009</v>
      </c>
      <c r="J2510">
        <v>13.267000198364258</v>
      </c>
      <c r="K2510">
        <v>18.682400000000001</v>
      </c>
      <c r="L2510">
        <v>22.1297</v>
      </c>
      <c r="M2510">
        <v>25.954799999999999</v>
      </c>
      <c r="N2510">
        <v>15.014099999999999</v>
      </c>
    </row>
    <row r="2511" spans="1:14" x14ac:dyDescent="0.35">
      <c r="A2511" s="3">
        <v>7467</v>
      </c>
      <c r="B2511">
        <v>20.585899999999999</v>
      </c>
      <c r="C2511">
        <v>18.042300000000001</v>
      </c>
      <c r="D2511">
        <v>12.584899999999999</v>
      </c>
      <c r="E2511">
        <v>8.1234502792358398</v>
      </c>
      <c r="F2511">
        <v>4.8149100000000002</v>
      </c>
      <c r="G2511">
        <v>3.82666</v>
      </c>
      <c r="H2511">
        <v>4.3522999999999996</v>
      </c>
      <c r="I2511">
        <v>7.0641800000000003</v>
      </c>
      <c r="J2511">
        <v>10.446700096130371</v>
      </c>
      <c r="K2511">
        <v>14.502700000000001</v>
      </c>
      <c r="L2511">
        <v>18.597899999999999</v>
      </c>
      <c r="M2511">
        <v>20.633199999999999</v>
      </c>
      <c r="N2511">
        <v>11.964589999999999</v>
      </c>
    </row>
    <row r="2512" spans="1:14" x14ac:dyDescent="0.35">
      <c r="A2512" s="3">
        <v>7468</v>
      </c>
      <c r="B2512">
        <v>22.6371</v>
      </c>
      <c r="C2512">
        <v>19.092300000000002</v>
      </c>
      <c r="D2512">
        <v>13.5319</v>
      </c>
      <c r="E2512">
        <v>8.4653196334838867</v>
      </c>
      <c r="F2512">
        <v>5.2317600000000004</v>
      </c>
      <c r="G2512">
        <v>4.0996300000000003</v>
      </c>
      <c r="H2512">
        <v>4.8321199999999997</v>
      </c>
      <c r="I2512">
        <v>7.8994299999999997</v>
      </c>
      <c r="J2512">
        <v>11.327799797058105</v>
      </c>
      <c r="K2512">
        <v>16.4709</v>
      </c>
      <c r="L2512">
        <v>20.392299999999999</v>
      </c>
      <c r="M2512">
        <v>22.744700000000002</v>
      </c>
      <c r="N2512">
        <v>13.06044</v>
      </c>
    </row>
    <row r="2513" spans="1:14" x14ac:dyDescent="0.35">
      <c r="A2513" s="3">
        <v>7469</v>
      </c>
      <c r="B2513">
        <v>22.052900000000001</v>
      </c>
      <c r="C2513">
        <v>18.963999999999999</v>
      </c>
      <c r="D2513">
        <v>13.289099999999999</v>
      </c>
      <c r="E2513">
        <v>8.4776401519775391</v>
      </c>
      <c r="F2513">
        <v>5.1891100000000003</v>
      </c>
      <c r="G2513">
        <v>4.0915999999999997</v>
      </c>
      <c r="H2513">
        <v>4.7468199999999996</v>
      </c>
      <c r="I2513">
        <v>7.7373500000000002</v>
      </c>
      <c r="J2513">
        <v>11.091699600219727</v>
      </c>
      <c r="K2513">
        <v>16.271899999999999</v>
      </c>
      <c r="L2513">
        <v>20.014299999999999</v>
      </c>
      <c r="M2513">
        <v>22.357900000000001</v>
      </c>
      <c r="N2513">
        <v>12.85703</v>
      </c>
    </row>
    <row r="2514" spans="1:14" x14ac:dyDescent="0.35">
      <c r="A2514" s="3">
        <v>7470</v>
      </c>
      <c r="B2514">
        <v>21.392399999999999</v>
      </c>
      <c r="C2514">
        <v>18.653400000000001</v>
      </c>
      <c r="D2514">
        <v>13.331</v>
      </c>
      <c r="E2514">
        <v>8.4228496551513672</v>
      </c>
      <c r="F2514">
        <v>5.1982200000000001</v>
      </c>
      <c r="G2514">
        <v>3.9790899999999998</v>
      </c>
      <c r="H2514">
        <v>4.5909599999999999</v>
      </c>
      <c r="I2514">
        <v>7.5484099999999996</v>
      </c>
      <c r="J2514">
        <v>10.903499603271484</v>
      </c>
      <c r="K2514">
        <v>15.5052</v>
      </c>
      <c r="L2514">
        <v>19.593399999999999</v>
      </c>
      <c r="M2514">
        <v>21.828800000000001</v>
      </c>
      <c r="N2514">
        <v>12.578939999999999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G18"/>
  <sheetViews>
    <sheetView workbookViewId="0">
      <selection activeCell="D2" sqref="D2"/>
    </sheetView>
  </sheetViews>
  <sheetFormatPr defaultRowHeight="14.5" x14ac:dyDescent="0.35"/>
  <cols>
    <col min="1" max="1" width="45.453125" customWidth="1"/>
    <col min="2" max="2" width="22.54296875" customWidth="1"/>
    <col min="3" max="3" width="21.26953125" customWidth="1"/>
    <col min="4" max="4" width="49.7265625" style="25" customWidth="1"/>
    <col min="6" max="6" width="15" customWidth="1"/>
  </cols>
  <sheetData>
    <row r="1" spans="1:7" x14ac:dyDescent="0.35">
      <c r="A1" s="1" t="s">
        <v>23</v>
      </c>
      <c r="B1" s="1" t="s">
        <v>21</v>
      </c>
      <c r="C1" s="1" t="s">
        <v>22</v>
      </c>
      <c r="D1" s="24" t="s">
        <v>72</v>
      </c>
      <c r="F1" t="s">
        <v>3</v>
      </c>
      <c r="G1" t="s">
        <v>32</v>
      </c>
    </row>
    <row r="2" spans="1:7" x14ac:dyDescent="0.35">
      <c r="A2" t="s">
        <v>24</v>
      </c>
      <c r="B2" s="42">
        <v>0.25</v>
      </c>
      <c r="C2" t="s">
        <v>30</v>
      </c>
      <c r="F2" t="s">
        <v>4</v>
      </c>
      <c r="G2">
        <v>31</v>
      </c>
    </row>
    <row r="3" spans="1:7" x14ac:dyDescent="0.35">
      <c r="A3" t="s">
        <v>25</v>
      </c>
      <c r="B3" s="42">
        <v>1.6</v>
      </c>
      <c r="C3" t="s">
        <v>26</v>
      </c>
      <c r="F3" t="s">
        <v>5</v>
      </c>
      <c r="G3">
        <v>28</v>
      </c>
    </row>
    <row r="4" spans="1:7" x14ac:dyDescent="0.35">
      <c r="A4" t="s">
        <v>27</v>
      </c>
      <c r="B4" s="43">
        <v>0.15</v>
      </c>
      <c r="C4" t="s">
        <v>28</v>
      </c>
      <c r="F4" t="s">
        <v>6</v>
      </c>
      <c r="G4">
        <v>31</v>
      </c>
    </row>
    <row r="5" spans="1:7" x14ac:dyDescent="0.35">
      <c r="A5" t="s">
        <v>29</v>
      </c>
      <c r="B5" s="43">
        <v>0.8</v>
      </c>
      <c r="C5" t="s">
        <v>28</v>
      </c>
      <c r="F5" t="s">
        <v>7</v>
      </c>
      <c r="G5">
        <v>30</v>
      </c>
    </row>
    <row r="6" spans="1:7" x14ac:dyDescent="0.35">
      <c r="A6" s="13" t="s">
        <v>63</v>
      </c>
      <c r="B6" s="44">
        <v>5.0000000000000001E-3</v>
      </c>
      <c r="C6" t="s">
        <v>64</v>
      </c>
      <c r="F6" t="s">
        <v>8</v>
      </c>
      <c r="G6">
        <v>31</v>
      </c>
    </row>
    <row r="7" spans="1:7" x14ac:dyDescent="0.35">
      <c r="A7" t="s">
        <v>65</v>
      </c>
      <c r="B7" s="45">
        <v>2.5000000000000001E-2</v>
      </c>
      <c r="C7" s="22" t="s">
        <v>64</v>
      </c>
      <c r="D7" s="23"/>
      <c r="F7" t="s">
        <v>9</v>
      </c>
      <c r="G7">
        <v>30</v>
      </c>
    </row>
    <row r="8" spans="1:7" ht="29" x14ac:dyDescent="0.35">
      <c r="A8" s="12" t="s">
        <v>70</v>
      </c>
      <c r="B8" s="46">
        <v>1650</v>
      </c>
      <c r="C8" s="21" t="s">
        <v>71</v>
      </c>
      <c r="D8" s="23" t="s">
        <v>81</v>
      </c>
      <c r="F8" t="s">
        <v>10</v>
      </c>
      <c r="G8">
        <v>31</v>
      </c>
    </row>
    <row r="9" spans="1:7" x14ac:dyDescent="0.35">
      <c r="A9" s="12" t="s">
        <v>73</v>
      </c>
      <c r="B9" s="46">
        <v>500</v>
      </c>
      <c r="C9" s="21" t="s">
        <v>71</v>
      </c>
      <c r="D9" s="23"/>
      <c r="F9" t="s">
        <v>11</v>
      </c>
      <c r="G9">
        <v>31</v>
      </c>
    </row>
    <row r="10" spans="1:7" x14ac:dyDescent="0.35">
      <c r="A10" s="12" t="s">
        <v>74</v>
      </c>
      <c r="B10" s="46">
        <f>$B$9*InputSystemSize</f>
        <v>2500</v>
      </c>
      <c r="C10" s="21" t="s">
        <v>75</v>
      </c>
      <c r="D10" s="23"/>
      <c r="F10" t="s">
        <v>12</v>
      </c>
      <c r="G10">
        <v>30</v>
      </c>
    </row>
    <row r="11" spans="1:7" x14ac:dyDescent="0.35">
      <c r="A11" s="12" t="s">
        <v>76</v>
      </c>
      <c r="B11" s="44">
        <v>0.01</v>
      </c>
      <c r="F11" t="s">
        <v>13</v>
      </c>
      <c r="G11">
        <v>31</v>
      </c>
    </row>
    <row r="12" spans="1:7" x14ac:dyDescent="0.35">
      <c r="A12" s="12" t="s">
        <v>77</v>
      </c>
      <c r="B12" s="46">
        <f>B11*InputSystemSize*SystemCost</f>
        <v>82.5</v>
      </c>
      <c r="F12" t="s">
        <v>14</v>
      </c>
      <c r="G12">
        <v>30</v>
      </c>
    </row>
    <row r="13" spans="1:7" x14ac:dyDescent="0.35">
      <c r="A13" s="12" t="s">
        <v>78</v>
      </c>
      <c r="B13" s="44">
        <v>0.03</v>
      </c>
      <c r="F13" t="s">
        <v>15</v>
      </c>
      <c r="G13">
        <v>31</v>
      </c>
    </row>
    <row r="14" spans="1:7" x14ac:dyDescent="0.35">
      <c r="A14" s="12" t="s">
        <v>79</v>
      </c>
      <c r="B14" s="47">
        <v>5.2499999999999998E-2</v>
      </c>
      <c r="C14" s="32"/>
    </row>
    <row r="15" spans="1:7" x14ac:dyDescent="0.35">
      <c r="A15" s="12" t="s">
        <v>80</v>
      </c>
      <c r="B15" s="47">
        <v>5.2499999999999998E-2</v>
      </c>
    </row>
    <row r="16" spans="1:7" x14ac:dyDescent="0.35">
      <c r="A16" s="12" t="s">
        <v>82</v>
      </c>
      <c r="B16" s="43">
        <v>0.1</v>
      </c>
    </row>
    <row r="17" spans="1:4" x14ac:dyDescent="0.35">
      <c r="A17" s="12" t="s">
        <v>83</v>
      </c>
      <c r="B17" s="43">
        <v>0.1</v>
      </c>
    </row>
    <row r="18" spans="1:4" x14ac:dyDescent="0.35">
      <c r="A18" s="12" t="s">
        <v>94</v>
      </c>
      <c r="B18" s="43">
        <v>0.3</v>
      </c>
      <c r="D18" s="25" t="s">
        <v>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U48"/>
  <sheetViews>
    <sheetView topLeftCell="A7" workbookViewId="0">
      <selection activeCell="D2" sqref="D2"/>
    </sheetView>
  </sheetViews>
  <sheetFormatPr defaultRowHeight="14.5" x14ac:dyDescent="0.35"/>
  <cols>
    <col min="1" max="1" width="19" style="14" customWidth="1"/>
  </cols>
  <sheetData>
    <row r="1" spans="1:17" x14ac:dyDescent="0.35">
      <c r="B1" t="s">
        <v>2</v>
      </c>
      <c r="C1">
        <v>4512</v>
      </c>
    </row>
    <row r="3" spans="1:17" x14ac:dyDescent="0.35">
      <c r="C3" s="14">
        <v>31</v>
      </c>
      <c r="D3" s="14">
        <v>28</v>
      </c>
      <c r="E3" s="14">
        <v>31</v>
      </c>
      <c r="F3" s="14">
        <v>30</v>
      </c>
      <c r="G3" s="14">
        <v>31</v>
      </c>
      <c r="H3" s="14">
        <v>30</v>
      </c>
      <c r="I3" s="14">
        <v>31</v>
      </c>
      <c r="J3" s="14">
        <v>31</v>
      </c>
      <c r="K3" s="14">
        <v>30</v>
      </c>
      <c r="L3" s="14">
        <v>31</v>
      </c>
      <c r="M3" s="14">
        <v>30</v>
      </c>
      <c r="N3" s="14">
        <v>31</v>
      </c>
    </row>
    <row r="4" spans="1:17" x14ac:dyDescent="0.35">
      <c r="B4" s="14"/>
      <c r="C4" s="14" t="s">
        <v>4</v>
      </c>
      <c r="D4" s="14" t="s">
        <v>5</v>
      </c>
      <c r="E4" s="14" t="s">
        <v>6</v>
      </c>
      <c r="F4" s="14" t="s">
        <v>7</v>
      </c>
      <c r="G4" s="14" t="s">
        <v>8</v>
      </c>
      <c r="H4" s="14" t="s">
        <v>9</v>
      </c>
      <c r="I4" s="14" t="s">
        <v>10</v>
      </c>
      <c r="J4" s="14" t="s">
        <v>11</v>
      </c>
      <c r="K4" s="14" t="s">
        <v>12</v>
      </c>
      <c r="L4" s="14" t="s">
        <v>13</v>
      </c>
      <c r="M4" s="14" t="s">
        <v>14</v>
      </c>
      <c r="N4" s="14" t="s">
        <v>15</v>
      </c>
      <c r="O4" s="14" t="s">
        <v>20</v>
      </c>
    </row>
    <row r="5" spans="1:17" x14ac:dyDescent="0.35">
      <c r="A5" s="14" t="s">
        <v>111</v>
      </c>
      <c r="B5" s="3"/>
      <c r="C5" s="14">
        <v>22.651199999999999</v>
      </c>
      <c r="D5" s="14">
        <v>20.159199999999998</v>
      </c>
      <c r="E5" s="14">
        <v>19.552900000000001</v>
      </c>
      <c r="F5" s="14">
        <v>16.057699203491211</v>
      </c>
      <c r="G5" s="14">
        <v>13.1652</v>
      </c>
      <c r="H5" s="14">
        <v>11.5829</v>
      </c>
      <c r="I5" s="14">
        <v>13.036</v>
      </c>
      <c r="J5" s="14">
        <v>15.8786</v>
      </c>
      <c r="K5" s="14">
        <v>19.897499084472656</v>
      </c>
      <c r="L5" s="14">
        <v>20.977399999999999</v>
      </c>
      <c r="M5" s="14">
        <v>22.619599999999998</v>
      </c>
      <c r="N5" s="14">
        <v>23.697700000000001</v>
      </c>
      <c r="O5" s="14">
        <v>18.27299</v>
      </c>
      <c r="Q5" t="s">
        <v>112</v>
      </c>
    </row>
    <row r="6" spans="1:17" x14ac:dyDescent="0.35">
      <c r="A6" s="14" t="s">
        <v>114</v>
      </c>
      <c r="C6">
        <f>C5/3.6</f>
        <v>6.2919999999999998</v>
      </c>
      <c r="D6" s="14">
        <f t="shared" ref="D6:N6" si="0">D5/3.6</f>
        <v>5.5997777777777769</v>
      </c>
      <c r="E6" s="14">
        <f t="shared" si="0"/>
        <v>5.4313611111111113</v>
      </c>
      <c r="F6" s="14">
        <f t="shared" si="0"/>
        <v>4.4604720009697809</v>
      </c>
      <c r="G6" s="14">
        <f t="shared" si="0"/>
        <v>3.657</v>
      </c>
      <c r="H6" s="14">
        <f t="shared" si="0"/>
        <v>3.2174722222222223</v>
      </c>
      <c r="I6" s="14">
        <f t="shared" si="0"/>
        <v>3.6211111111111109</v>
      </c>
      <c r="J6" s="14">
        <f t="shared" si="0"/>
        <v>4.4107222222222227</v>
      </c>
      <c r="K6" s="14">
        <f t="shared" si="0"/>
        <v>5.5270830790201826</v>
      </c>
      <c r="L6" s="14">
        <f t="shared" si="0"/>
        <v>5.827055555555555</v>
      </c>
      <c r="M6" s="14">
        <f t="shared" si="0"/>
        <v>6.2832222222222214</v>
      </c>
      <c r="N6" s="14">
        <f t="shared" si="0"/>
        <v>6.5826944444444448</v>
      </c>
      <c r="Q6" t="s">
        <v>113</v>
      </c>
    </row>
    <row r="7" spans="1:17" s="14" customFormat="1" x14ac:dyDescent="0.35">
      <c r="A7" s="14" t="s">
        <v>115</v>
      </c>
      <c r="C7" s="14">
        <f>C6</f>
        <v>6.2919999999999998</v>
      </c>
      <c r="D7" s="14">
        <f t="shared" ref="D7:N7" si="1">D6</f>
        <v>5.5997777777777769</v>
      </c>
      <c r="E7" s="14">
        <f t="shared" si="1"/>
        <v>5.4313611111111113</v>
      </c>
      <c r="F7" s="14">
        <f t="shared" si="1"/>
        <v>4.4604720009697809</v>
      </c>
      <c r="G7" s="14">
        <f t="shared" si="1"/>
        <v>3.657</v>
      </c>
      <c r="H7" s="14">
        <f t="shared" si="1"/>
        <v>3.2174722222222223</v>
      </c>
      <c r="I7" s="14">
        <f t="shared" si="1"/>
        <v>3.6211111111111109</v>
      </c>
      <c r="J7" s="14">
        <f t="shared" si="1"/>
        <v>4.4107222222222227</v>
      </c>
      <c r="K7" s="14">
        <f t="shared" si="1"/>
        <v>5.5270830790201826</v>
      </c>
      <c r="L7" s="14">
        <f t="shared" si="1"/>
        <v>5.827055555555555</v>
      </c>
      <c r="M7" s="14">
        <f t="shared" si="1"/>
        <v>6.2832222222222214</v>
      </c>
      <c r="N7" s="14">
        <f t="shared" si="1"/>
        <v>6.5826944444444448</v>
      </c>
    </row>
    <row r="8" spans="1:17" x14ac:dyDescent="0.35">
      <c r="A8" s="14" t="s">
        <v>117</v>
      </c>
      <c r="B8" t="s">
        <v>138</v>
      </c>
      <c r="C8">
        <f>C7*C3*30*0.8</f>
        <v>4681.2479999999996</v>
      </c>
      <c r="D8" s="14">
        <f t="shared" ref="D8:N8" si="2">D7*D3*30*0.8</f>
        <v>3763.0506666666661</v>
      </c>
      <c r="E8" s="14">
        <f t="shared" si="2"/>
        <v>4040.932666666667</v>
      </c>
      <c r="F8" s="14">
        <f t="shared" si="2"/>
        <v>3211.5398406982422</v>
      </c>
      <c r="G8" s="14">
        <f t="shared" si="2"/>
        <v>2720.8080000000004</v>
      </c>
      <c r="H8" s="14">
        <f t="shared" si="2"/>
        <v>2316.5800000000004</v>
      </c>
      <c r="I8" s="14">
        <f t="shared" si="2"/>
        <v>2694.1066666666666</v>
      </c>
      <c r="J8" s="14">
        <f t="shared" si="2"/>
        <v>3281.5773333333332</v>
      </c>
      <c r="K8" s="14">
        <f t="shared" si="2"/>
        <v>3979.4998168945313</v>
      </c>
      <c r="L8" s="14">
        <f t="shared" si="2"/>
        <v>4335.329333333334</v>
      </c>
      <c r="M8" s="14">
        <f t="shared" si="2"/>
        <v>4523.92</v>
      </c>
      <c r="N8" s="14">
        <f t="shared" si="2"/>
        <v>4897.5246666666671</v>
      </c>
    </row>
    <row r="9" spans="1:17" s="14" customFormat="1" x14ac:dyDescent="0.35">
      <c r="A9" s="14" t="s">
        <v>117</v>
      </c>
      <c r="B9" s="14" t="s">
        <v>118</v>
      </c>
      <c r="C9" s="14">
        <f>C8*5/7</f>
        <v>3343.7485714285713</v>
      </c>
      <c r="D9" s="14">
        <f t="shared" ref="D9:N9" si="3">D8*5/7</f>
        <v>2687.893333333333</v>
      </c>
      <c r="E9" s="14">
        <f t="shared" si="3"/>
        <v>2886.3804761904762</v>
      </c>
      <c r="F9" s="14">
        <f t="shared" si="3"/>
        <v>2293.9570290701731</v>
      </c>
      <c r="G9" s="14">
        <f t="shared" si="3"/>
        <v>1943.434285714286</v>
      </c>
      <c r="H9" s="14">
        <f t="shared" si="3"/>
        <v>1654.7000000000003</v>
      </c>
      <c r="I9" s="14">
        <f t="shared" si="3"/>
        <v>1924.3619047619047</v>
      </c>
      <c r="J9" s="14">
        <f t="shared" si="3"/>
        <v>2343.9838095238092</v>
      </c>
      <c r="K9" s="14">
        <f t="shared" si="3"/>
        <v>2842.4998692103795</v>
      </c>
      <c r="L9" s="14">
        <f t="shared" si="3"/>
        <v>3096.66380952381</v>
      </c>
      <c r="M9" s="14">
        <f t="shared" si="3"/>
        <v>3231.3714285714282</v>
      </c>
      <c r="N9" s="14">
        <f t="shared" si="3"/>
        <v>3498.2319047619053</v>
      </c>
    </row>
    <row r="10" spans="1:17" s="14" customFormat="1" x14ac:dyDescent="0.35">
      <c r="A10" s="14" t="s">
        <v>117</v>
      </c>
      <c r="B10" s="14" t="s">
        <v>119</v>
      </c>
      <c r="C10" s="14">
        <f>C8*2/7</f>
        <v>1337.4994285714286</v>
      </c>
      <c r="D10" s="14">
        <f t="shared" ref="D10:N10" si="4">D8*2/7</f>
        <v>1075.1573333333331</v>
      </c>
      <c r="E10" s="14">
        <f t="shared" si="4"/>
        <v>1154.5521904761906</v>
      </c>
      <c r="F10" s="14">
        <f t="shared" si="4"/>
        <v>917.58281162806918</v>
      </c>
      <c r="G10" s="14">
        <f t="shared" si="4"/>
        <v>777.37371428571441</v>
      </c>
      <c r="H10" s="14">
        <f t="shared" si="4"/>
        <v>661.88000000000011</v>
      </c>
      <c r="I10" s="14">
        <f t="shared" si="4"/>
        <v>769.74476190476184</v>
      </c>
      <c r="J10" s="14">
        <f t="shared" si="4"/>
        <v>937.59352380952373</v>
      </c>
      <c r="K10" s="14">
        <f t="shared" si="4"/>
        <v>1136.9999476841517</v>
      </c>
      <c r="L10" s="14">
        <f t="shared" si="4"/>
        <v>1238.6655238095241</v>
      </c>
      <c r="M10" s="14">
        <f t="shared" si="4"/>
        <v>1292.5485714285714</v>
      </c>
      <c r="N10" s="14">
        <f t="shared" si="4"/>
        <v>1399.2927619047621</v>
      </c>
    </row>
    <row r="11" spans="1:17" s="14" customFormat="1" x14ac:dyDescent="0.35"/>
    <row r="12" spans="1:17" s="14" customFormat="1" x14ac:dyDescent="0.35"/>
    <row r="13" spans="1:17" x14ac:dyDescent="0.35">
      <c r="B13" t="s">
        <v>3</v>
      </c>
      <c r="C13" t="s">
        <v>4</v>
      </c>
      <c r="D13" t="s">
        <v>5</v>
      </c>
      <c r="E13" t="s">
        <v>6</v>
      </c>
      <c r="F13" t="s">
        <v>7</v>
      </c>
      <c r="G13" t="s">
        <v>8</v>
      </c>
      <c r="H13" t="s">
        <v>9</v>
      </c>
      <c r="I13" t="s">
        <v>10</v>
      </c>
      <c r="J13" t="s">
        <v>11</v>
      </c>
      <c r="K13" t="s">
        <v>12</v>
      </c>
      <c r="L13" t="s">
        <v>13</v>
      </c>
      <c r="M13" t="s">
        <v>14</v>
      </c>
      <c r="N13" t="s">
        <v>15</v>
      </c>
      <c r="O13" t="s">
        <v>62</v>
      </c>
    </row>
    <row r="14" spans="1:17" x14ac:dyDescent="0.35">
      <c r="A14" s="14" t="s">
        <v>116</v>
      </c>
      <c r="B14" t="s">
        <v>37</v>
      </c>
      <c r="C14">
        <v>3210.2554284617145</v>
      </c>
      <c r="D14">
        <v>2580.5840302079996</v>
      </c>
      <c r="E14">
        <v>2771.1469311634287</v>
      </c>
      <c r="F14">
        <v>2202.3749238071982</v>
      </c>
      <c r="G14">
        <v>1865.8461700388571</v>
      </c>
      <c r="H14">
        <v>1588.6390809600002</v>
      </c>
      <c r="I14">
        <v>1847.5352195657142</v>
      </c>
      <c r="J14">
        <v>2250.4044750994285</v>
      </c>
      <c r="K14">
        <v>2729.0181784319193</v>
      </c>
      <c r="L14">
        <v>2973.0350809234287</v>
      </c>
      <c r="M14">
        <v>3102.3647407542858</v>
      </c>
      <c r="N14">
        <v>3358.5712927817135</v>
      </c>
      <c r="O14">
        <v>30479.77555219569</v>
      </c>
    </row>
    <row r="15" spans="1:17" x14ac:dyDescent="0.35">
      <c r="A15" s="14" t="s">
        <v>116</v>
      </c>
      <c r="B15" t="s">
        <v>38</v>
      </c>
      <c r="C15">
        <v>1284.1021713846858</v>
      </c>
      <c r="D15">
        <v>1032.2336120831997</v>
      </c>
      <c r="E15">
        <v>1108.4587724653713</v>
      </c>
      <c r="F15">
        <v>880.9499695228792</v>
      </c>
      <c r="G15">
        <v>746.33846801554273</v>
      </c>
      <c r="H15">
        <v>635.45563238400007</v>
      </c>
      <c r="I15">
        <v>739.01408782628562</v>
      </c>
      <c r="J15">
        <v>900.1617900397714</v>
      </c>
      <c r="K15">
        <v>1091.6072713727676</v>
      </c>
      <c r="L15">
        <v>1189.2140323693714</v>
      </c>
      <c r="M15">
        <v>1240.9458963017141</v>
      </c>
      <c r="N15">
        <v>1343.4285171126853</v>
      </c>
      <c r="O15">
        <v>12191.910220878273</v>
      </c>
    </row>
    <row r="16" spans="1:17" x14ac:dyDescent="0.35">
      <c r="A16" s="14" t="s">
        <v>62</v>
      </c>
      <c r="B16" t="s">
        <v>139</v>
      </c>
      <c r="C16">
        <f>C15+C14</f>
        <v>4494.3575998464003</v>
      </c>
      <c r="D16" s="14">
        <f t="shared" ref="D16:N16" si="5">D15+D14</f>
        <v>3612.8176422911993</v>
      </c>
      <c r="E16" s="14">
        <f t="shared" si="5"/>
        <v>3879.6057036288003</v>
      </c>
      <c r="F16" s="14">
        <f t="shared" si="5"/>
        <v>3083.3248933300774</v>
      </c>
      <c r="G16" s="14">
        <f t="shared" si="5"/>
        <v>2612.1846380543998</v>
      </c>
      <c r="H16" s="14">
        <f t="shared" si="5"/>
        <v>2224.0947133440004</v>
      </c>
      <c r="I16" s="14">
        <f t="shared" si="5"/>
        <v>2586.5493073919997</v>
      </c>
      <c r="J16" s="14">
        <f t="shared" si="5"/>
        <v>3150.5662651391999</v>
      </c>
      <c r="K16" s="14">
        <f t="shared" si="5"/>
        <v>3820.6254498046869</v>
      </c>
      <c r="L16" s="14">
        <f t="shared" si="5"/>
        <v>4162.2491132927998</v>
      </c>
      <c r="M16" s="14">
        <f t="shared" si="5"/>
        <v>4343.3106370559999</v>
      </c>
      <c r="N16" s="14">
        <f t="shared" si="5"/>
        <v>4701.9998098943988</v>
      </c>
    </row>
    <row r="18" spans="1:16" s="14" customFormat="1" x14ac:dyDescent="0.35">
      <c r="A18" s="14" t="s">
        <v>136</v>
      </c>
      <c r="B18" s="14" t="s">
        <v>136</v>
      </c>
      <c r="C18" s="14">
        <v>4401</v>
      </c>
      <c r="D18" s="14">
        <v>3719</v>
      </c>
      <c r="E18" s="14">
        <v>4043.9999999999995</v>
      </c>
      <c r="F18" s="14">
        <v>3690</v>
      </c>
      <c r="G18" s="14">
        <v>3378</v>
      </c>
      <c r="H18" s="14">
        <v>3002</v>
      </c>
      <c r="I18" s="14">
        <v>3456</v>
      </c>
      <c r="J18" s="14">
        <v>4001.0000000000005</v>
      </c>
      <c r="K18" s="14">
        <v>4324</v>
      </c>
      <c r="L18" s="14">
        <v>4506</v>
      </c>
      <c r="M18" s="14">
        <v>4468</v>
      </c>
      <c r="N18" s="14">
        <v>5188</v>
      </c>
    </row>
    <row r="19" spans="1:16" s="14" customFormat="1" x14ac:dyDescent="0.35"/>
    <row r="21" spans="1:16" x14ac:dyDescent="0.35">
      <c r="A21" s="14" t="s">
        <v>120</v>
      </c>
      <c r="C21">
        <f>C8/C16</f>
        <v>1.0415833399994665</v>
      </c>
      <c r="D21" s="14">
        <f t="shared" ref="D21:N21" si="6">D8/D16</f>
        <v>1.0415833399994667</v>
      </c>
      <c r="E21" s="14">
        <f t="shared" si="6"/>
        <v>1.0415833399994667</v>
      </c>
      <c r="F21" s="14">
        <f t="shared" si="6"/>
        <v>1.041583339999467</v>
      </c>
      <c r="G21" s="14">
        <f t="shared" si="6"/>
        <v>1.041583339999467</v>
      </c>
      <c r="H21" s="14">
        <f t="shared" si="6"/>
        <v>1.0415833399994667</v>
      </c>
      <c r="I21" s="14">
        <f t="shared" si="6"/>
        <v>1.0415833399994667</v>
      </c>
      <c r="J21" s="14">
        <f t="shared" si="6"/>
        <v>1.0415833399994667</v>
      </c>
      <c r="K21" s="14">
        <f t="shared" si="6"/>
        <v>1.041583339999467</v>
      </c>
      <c r="L21" s="14">
        <f t="shared" si="6"/>
        <v>1.041583339999467</v>
      </c>
      <c r="M21" s="14">
        <f t="shared" si="6"/>
        <v>1.0415833399994667</v>
      </c>
      <c r="N21" s="14">
        <f t="shared" si="6"/>
        <v>1.0415833399994672</v>
      </c>
      <c r="P21" t="s">
        <v>123</v>
      </c>
    </row>
    <row r="22" spans="1:16" x14ac:dyDescent="0.35">
      <c r="A22" s="14" t="s">
        <v>121</v>
      </c>
      <c r="C22">
        <f>C9/C14</f>
        <v>1.0415833399994665</v>
      </c>
      <c r="D22" s="14">
        <f t="shared" ref="D22:N22" si="7">D9/D14</f>
        <v>1.0415833399994667</v>
      </c>
      <c r="E22" s="14">
        <f t="shared" si="7"/>
        <v>1.0415833399994667</v>
      </c>
      <c r="F22" s="14">
        <f t="shared" si="7"/>
        <v>1.041583339999467</v>
      </c>
      <c r="G22" s="14">
        <f t="shared" si="7"/>
        <v>1.041583339999467</v>
      </c>
      <c r="H22" s="14">
        <f t="shared" si="7"/>
        <v>1.0415833399994667</v>
      </c>
      <c r="I22" s="14">
        <f t="shared" si="7"/>
        <v>1.0415833399994667</v>
      </c>
      <c r="J22" s="14">
        <f t="shared" si="7"/>
        <v>1.0415833399994665</v>
      </c>
      <c r="K22" s="14">
        <f t="shared" si="7"/>
        <v>1.041583339999467</v>
      </c>
      <c r="L22" s="14">
        <f t="shared" si="7"/>
        <v>1.0415833399994667</v>
      </c>
      <c r="M22" s="14">
        <f t="shared" si="7"/>
        <v>1.0415833399994665</v>
      </c>
      <c r="N22" s="14">
        <f t="shared" si="7"/>
        <v>1.0415833399994672</v>
      </c>
    </row>
    <row r="23" spans="1:16" x14ac:dyDescent="0.35">
      <c r="A23" s="14" t="s">
        <v>122</v>
      </c>
      <c r="C23">
        <f>C10/C15</f>
        <v>1.0415833399994667</v>
      </c>
      <c r="D23" s="14">
        <f t="shared" ref="D23:N23" si="8">D10/D15</f>
        <v>1.0415833399994667</v>
      </c>
      <c r="E23" s="14">
        <f t="shared" si="8"/>
        <v>1.041583339999467</v>
      </c>
      <c r="F23" s="14">
        <f t="shared" si="8"/>
        <v>1.041583339999467</v>
      </c>
      <c r="G23" s="14">
        <f t="shared" si="8"/>
        <v>1.041583339999467</v>
      </c>
      <c r="H23" s="14">
        <f t="shared" si="8"/>
        <v>1.0415833399994667</v>
      </c>
      <c r="I23" s="14">
        <f t="shared" si="8"/>
        <v>1.0415833399994667</v>
      </c>
      <c r="J23" s="14">
        <f t="shared" si="8"/>
        <v>1.0415833399994667</v>
      </c>
      <c r="K23" s="14">
        <f t="shared" si="8"/>
        <v>1.041583339999467</v>
      </c>
      <c r="L23" s="14">
        <f t="shared" si="8"/>
        <v>1.041583339999467</v>
      </c>
      <c r="M23" s="14">
        <f t="shared" si="8"/>
        <v>1.041583339999467</v>
      </c>
      <c r="N23" s="14">
        <f t="shared" si="8"/>
        <v>1.0415833399994672</v>
      </c>
    </row>
    <row r="24" spans="1:16" s="14" customFormat="1" x14ac:dyDescent="0.35">
      <c r="A24" s="14" t="s">
        <v>137</v>
      </c>
      <c r="C24" s="14">
        <f>C8/C18</f>
        <v>1.0636782549420585</v>
      </c>
      <c r="D24" s="14">
        <f t="shared" ref="D24:N24" si="9">D8/D18</f>
        <v>1.011844761136506</v>
      </c>
      <c r="E24" s="14">
        <f t="shared" si="9"/>
        <v>0.99924151005605033</v>
      </c>
      <c r="F24" s="14">
        <f t="shared" si="9"/>
        <v>0.87033600018922552</v>
      </c>
      <c r="G24" s="14">
        <f t="shared" si="9"/>
        <v>0.80544937833037311</v>
      </c>
      <c r="H24" s="14">
        <f t="shared" si="9"/>
        <v>0.7716788807461693</v>
      </c>
      <c r="I24" s="14">
        <f t="shared" si="9"/>
        <v>0.77954475308641968</v>
      </c>
      <c r="J24" s="14">
        <f t="shared" si="9"/>
        <v>0.82018928601183028</v>
      </c>
      <c r="K24" s="14">
        <f t="shared" si="9"/>
        <v>0.92032835728365658</v>
      </c>
      <c r="L24" s="14">
        <f t="shared" si="9"/>
        <v>0.96212368693593742</v>
      </c>
      <c r="M24" s="14">
        <f t="shared" si="9"/>
        <v>1.012515666965085</v>
      </c>
      <c r="N24" s="14">
        <f t="shared" si="9"/>
        <v>0.94401015163197133</v>
      </c>
    </row>
    <row r="26" spans="1:16" s="14" customFormat="1" x14ac:dyDescent="0.35">
      <c r="B26" s="14" t="s">
        <v>124</v>
      </c>
      <c r="C26" s="14" t="s">
        <v>135</v>
      </c>
      <c r="D26" s="14" t="s">
        <v>125</v>
      </c>
      <c r="E26" s="14" t="s">
        <v>126</v>
      </c>
      <c r="F26" s="14" t="s">
        <v>127</v>
      </c>
      <c r="G26" s="14" t="s">
        <v>128</v>
      </c>
      <c r="H26" s="14" t="s">
        <v>129</v>
      </c>
      <c r="I26" s="14" t="s">
        <v>130</v>
      </c>
    </row>
    <row r="27" spans="1:16" x14ac:dyDescent="0.35">
      <c r="B27" s="14" t="s">
        <v>131</v>
      </c>
      <c r="C27" t="s">
        <v>132</v>
      </c>
      <c r="D27" t="s">
        <v>131</v>
      </c>
      <c r="E27" t="s">
        <v>131</v>
      </c>
      <c r="F27" t="s">
        <v>133</v>
      </c>
      <c r="G27" t="s">
        <v>133</v>
      </c>
      <c r="H27" t="s">
        <v>134</v>
      </c>
      <c r="I27" t="s">
        <v>134</v>
      </c>
    </row>
    <row r="28" spans="1:16" x14ac:dyDescent="0.35">
      <c r="A28" s="14" t="s">
        <v>4</v>
      </c>
      <c r="B28">
        <v>197.2</v>
      </c>
      <c r="C28">
        <v>24.9</v>
      </c>
      <c r="D28">
        <v>190.8</v>
      </c>
      <c r="E28">
        <v>184.8</v>
      </c>
      <c r="F28">
        <v>4.5149999999999997</v>
      </c>
      <c r="G28" s="48">
        <v>4.4009999999999998</v>
      </c>
      <c r="H28">
        <v>12.43</v>
      </c>
      <c r="I28">
        <v>12.12</v>
      </c>
      <c r="K28">
        <f>G28*1000</f>
        <v>4401</v>
      </c>
    </row>
    <row r="29" spans="1:16" x14ac:dyDescent="0.35">
      <c r="A29" s="14" t="s">
        <v>5</v>
      </c>
      <c r="B29">
        <v>159.5</v>
      </c>
      <c r="C29">
        <v>24.6</v>
      </c>
      <c r="D29">
        <v>160</v>
      </c>
      <c r="E29">
        <v>155.30000000000001</v>
      </c>
      <c r="F29">
        <v>3.8119999999999998</v>
      </c>
      <c r="G29" s="48">
        <v>3.7189999999999999</v>
      </c>
      <c r="H29">
        <v>12.52</v>
      </c>
      <c r="I29">
        <v>12.21</v>
      </c>
      <c r="K29" s="14">
        <f t="shared" ref="K29:K39" si="10">G29*1000</f>
        <v>3719</v>
      </c>
    </row>
    <row r="30" spans="1:16" x14ac:dyDescent="0.35">
      <c r="A30" s="14" t="s">
        <v>6</v>
      </c>
      <c r="B30">
        <v>162.69999999999999</v>
      </c>
      <c r="C30">
        <v>23.4</v>
      </c>
      <c r="D30">
        <v>171.9</v>
      </c>
      <c r="E30">
        <v>166.6</v>
      </c>
      <c r="F30">
        <v>4.1440000000000001</v>
      </c>
      <c r="G30" s="48">
        <v>4.0439999999999996</v>
      </c>
      <c r="H30">
        <v>12.66</v>
      </c>
      <c r="I30">
        <v>12.36</v>
      </c>
      <c r="K30" s="14">
        <f t="shared" si="10"/>
        <v>4043.9999999999995</v>
      </c>
    </row>
    <row r="31" spans="1:16" x14ac:dyDescent="0.35">
      <c r="A31" s="14" t="s">
        <v>7</v>
      </c>
      <c r="B31">
        <v>136.69999999999999</v>
      </c>
      <c r="C31">
        <v>21.1</v>
      </c>
      <c r="D31">
        <v>155.30000000000001</v>
      </c>
      <c r="E31">
        <v>150.4</v>
      </c>
      <c r="F31">
        <v>3.7829999999999999</v>
      </c>
      <c r="G31" s="48">
        <v>3.69</v>
      </c>
      <c r="H31">
        <v>12.8</v>
      </c>
      <c r="I31">
        <v>12.49</v>
      </c>
      <c r="K31" s="14">
        <f t="shared" si="10"/>
        <v>3690</v>
      </c>
    </row>
    <row r="32" spans="1:16" x14ac:dyDescent="0.35">
      <c r="A32" s="14" t="s">
        <v>8</v>
      </c>
      <c r="B32">
        <v>114.5</v>
      </c>
      <c r="C32">
        <v>18.2</v>
      </c>
      <c r="D32">
        <v>138.5</v>
      </c>
      <c r="E32">
        <v>133.9</v>
      </c>
      <c r="F32">
        <v>3.46</v>
      </c>
      <c r="G32" s="48">
        <v>3.3780000000000001</v>
      </c>
      <c r="H32">
        <v>13.13</v>
      </c>
      <c r="I32">
        <v>12.82</v>
      </c>
      <c r="K32" s="14">
        <f t="shared" si="10"/>
        <v>3378</v>
      </c>
    </row>
    <row r="33" spans="1:21" x14ac:dyDescent="0.35">
      <c r="A33" s="14" t="s">
        <v>9</v>
      </c>
      <c r="B33">
        <v>97.5</v>
      </c>
      <c r="C33">
        <v>16.100000000000001</v>
      </c>
      <c r="D33">
        <v>121.3</v>
      </c>
      <c r="E33">
        <v>116.8</v>
      </c>
      <c r="F33">
        <v>3.073</v>
      </c>
      <c r="G33" s="48">
        <v>3.0019999999999998</v>
      </c>
      <c r="H33">
        <v>13.31</v>
      </c>
      <c r="I33">
        <v>13</v>
      </c>
      <c r="K33" s="14">
        <f t="shared" si="10"/>
        <v>3002</v>
      </c>
    </row>
    <row r="34" spans="1:21" x14ac:dyDescent="0.35">
      <c r="A34" s="14" t="s">
        <v>10</v>
      </c>
      <c r="B34">
        <v>111.9</v>
      </c>
      <c r="C34">
        <v>15.4</v>
      </c>
      <c r="D34">
        <v>139.30000000000001</v>
      </c>
      <c r="E34">
        <v>134.5</v>
      </c>
      <c r="F34">
        <v>3.5379999999999998</v>
      </c>
      <c r="G34" s="48">
        <v>3.456</v>
      </c>
      <c r="H34">
        <v>13.34</v>
      </c>
      <c r="I34">
        <v>13.03</v>
      </c>
      <c r="K34" s="14">
        <f t="shared" si="10"/>
        <v>3456</v>
      </c>
    </row>
    <row r="35" spans="1:21" x14ac:dyDescent="0.35">
      <c r="A35" s="14" t="s">
        <v>11</v>
      </c>
      <c r="B35">
        <v>139.5</v>
      </c>
      <c r="C35">
        <v>16.2</v>
      </c>
      <c r="D35">
        <v>164.2</v>
      </c>
      <c r="E35">
        <v>159.19999999999999</v>
      </c>
      <c r="F35">
        <v>4.0999999999999996</v>
      </c>
      <c r="G35" s="48">
        <v>4.0010000000000003</v>
      </c>
      <c r="H35">
        <v>13.11</v>
      </c>
      <c r="I35">
        <v>12.8</v>
      </c>
      <c r="K35" s="14">
        <f t="shared" si="10"/>
        <v>4001.0000000000005</v>
      </c>
    </row>
    <row r="36" spans="1:21" x14ac:dyDescent="0.35">
      <c r="A36" s="14" t="s">
        <v>12</v>
      </c>
      <c r="B36">
        <v>165.8</v>
      </c>
      <c r="C36">
        <v>19</v>
      </c>
      <c r="D36">
        <v>181.3</v>
      </c>
      <c r="E36">
        <v>176</v>
      </c>
      <c r="F36">
        <v>4.4340000000000002</v>
      </c>
      <c r="G36" s="48">
        <v>4.3239999999999998</v>
      </c>
      <c r="H36">
        <v>12.85</v>
      </c>
      <c r="I36">
        <v>12.53</v>
      </c>
      <c r="K36" s="14">
        <f t="shared" si="10"/>
        <v>4324</v>
      </c>
    </row>
    <row r="37" spans="1:21" x14ac:dyDescent="0.35">
      <c r="A37" s="14" t="s">
        <v>13</v>
      </c>
      <c r="B37">
        <v>186.9</v>
      </c>
      <c r="C37">
        <v>21.1</v>
      </c>
      <c r="D37">
        <v>191.4</v>
      </c>
      <c r="E37">
        <v>185.5</v>
      </c>
      <c r="F37">
        <v>4.6219999999999999</v>
      </c>
      <c r="G37" s="48">
        <v>4.5060000000000002</v>
      </c>
      <c r="H37">
        <v>12.69</v>
      </c>
      <c r="I37">
        <v>12.37</v>
      </c>
      <c r="K37" s="14">
        <f t="shared" si="10"/>
        <v>4506</v>
      </c>
    </row>
    <row r="38" spans="1:21" x14ac:dyDescent="0.35">
      <c r="A38" s="14" t="s">
        <v>14</v>
      </c>
      <c r="B38">
        <v>195.8</v>
      </c>
      <c r="C38">
        <v>22.2</v>
      </c>
      <c r="D38">
        <v>191.5</v>
      </c>
      <c r="E38">
        <v>185.5</v>
      </c>
      <c r="F38">
        <v>4.5810000000000004</v>
      </c>
      <c r="G38" s="48">
        <v>4.468</v>
      </c>
      <c r="H38">
        <v>12.57</v>
      </c>
      <c r="I38">
        <v>12.26</v>
      </c>
      <c r="K38" s="14">
        <f t="shared" si="10"/>
        <v>4468</v>
      </c>
    </row>
    <row r="39" spans="1:21" x14ac:dyDescent="0.35">
      <c r="A39" s="14" t="s">
        <v>15</v>
      </c>
      <c r="B39">
        <v>239.4</v>
      </c>
      <c r="C39">
        <v>24.1</v>
      </c>
      <c r="D39">
        <v>227.5</v>
      </c>
      <c r="E39">
        <v>220.8</v>
      </c>
      <c r="F39">
        <v>5.3230000000000004</v>
      </c>
      <c r="G39" s="48">
        <v>5.1879999999999997</v>
      </c>
      <c r="H39">
        <v>12.29</v>
      </c>
      <c r="I39">
        <v>11.98</v>
      </c>
      <c r="K39" s="14">
        <f t="shared" si="10"/>
        <v>5188</v>
      </c>
    </row>
    <row r="42" spans="1:21" x14ac:dyDescent="0.35">
      <c r="C42" s="14" t="s">
        <v>4</v>
      </c>
      <c r="D42" s="14" t="s">
        <v>5</v>
      </c>
      <c r="E42" s="14" t="s">
        <v>6</v>
      </c>
      <c r="F42" s="14" t="s">
        <v>7</v>
      </c>
      <c r="G42" s="14" t="s">
        <v>8</v>
      </c>
      <c r="H42" s="14" t="s">
        <v>9</v>
      </c>
      <c r="I42" s="14" t="s">
        <v>10</v>
      </c>
      <c r="J42" s="14" t="s">
        <v>11</v>
      </c>
      <c r="K42" s="14" t="s">
        <v>12</v>
      </c>
      <c r="L42" s="14" t="s">
        <v>13</v>
      </c>
      <c r="M42" s="14" t="s">
        <v>14</v>
      </c>
      <c r="N42" s="14" t="s">
        <v>15</v>
      </c>
      <c r="O42" t="s">
        <v>62</v>
      </c>
    </row>
    <row r="43" spans="1:21" x14ac:dyDescent="0.35">
      <c r="A43" s="14" t="s">
        <v>89</v>
      </c>
      <c r="B43" t="str">
        <f>B8</f>
        <v>Chris</v>
      </c>
      <c r="C43" s="49">
        <f t="shared" ref="C43:N43" si="11">C8</f>
        <v>4681.2479999999996</v>
      </c>
      <c r="D43" s="49">
        <f t="shared" si="11"/>
        <v>3763.0506666666661</v>
      </c>
      <c r="E43" s="49">
        <f t="shared" si="11"/>
        <v>4040.932666666667</v>
      </c>
      <c r="F43" s="49">
        <f t="shared" si="11"/>
        <v>3211.5398406982422</v>
      </c>
      <c r="G43" s="49">
        <f t="shared" si="11"/>
        <v>2720.8080000000004</v>
      </c>
      <c r="H43" s="49">
        <f t="shared" si="11"/>
        <v>2316.5800000000004</v>
      </c>
      <c r="I43" s="49">
        <f t="shared" si="11"/>
        <v>2694.1066666666666</v>
      </c>
      <c r="J43" s="49">
        <f t="shared" si="11"/>
        <v>3281.5773333333332</v>
      </c>
      <c r="K43" s="49">
        <f t="shared" si="11"/>
        <v>3979.4998168945313</v>
      </c>
      <c r="L43" s="49">
        <f t="shared" si="11"/>
        <v>4335.329333333334</v>
      </c>
      <c r="M43" s="49">
        <f t="shared" si="11"/>
        <v>4523.92</v>
      </c>
      <c r="N43" s="49">
        <f t="shared" si="11"/>
        <v>4897.5246666666671</v>
      </c>
      <c r="O43" s="49">
        <f>SUM(C43:N43)</f>
        <v>44446.116990926108</v>
      </c>
    </row>
    <row r="44" spans="1:21" x14ac:dyDescent="0.35">
      <c r="B44" t="str">
        <f>B16</f>
        <v>Andrew</v>
      </c>
      <c r="C44" s="49">
        <f t="shared" ref="C44:N44" si="12">C16</f>
        <v>4494.3575998464003</v>
      </c>
      <c r="D44" s="49">
        <f t="shared" si="12"/>
        <v>3612.8176422911993</v>
      </c>
      <c r="E44" s="49">
        <f t="shared" si="12"/>
        <v>3879.6057036288003</v>
      </c>
      <c r="F44" s="49">
        <f t="shared" si="12"/>
        <v>3083.3248933300774</v>
      </c>
      <c r="G44" s="49">
        <f t="shared" si="12"/>
        <v>2612.1846380543998</v>
      </c>
      <c r="H44" s="49">
        <f t="shared" si="12"/>
        <v>2224.0947133440004</v>
      </c>
      <c r="I44" s="49">
        <f t="shared" si="12"/>
        <v>2586.5493073919997</v>
      </c>
      <c r="J44" s="49">
        <f t="shared" si="12"/>
        <v>3150.5662651391999</v>
      </c>
      <c r="K44" s="49">
        <f t="shared" si="12"/>
        <v>3820.6254498046869</v>
      </c>
      <c r="L44" s="49">
        <f t="shared" si="12"/>
        <v>4162.2491132927998</v>
      </c>
      <c r="M44" s="49">
        <f t="shared" si="12"/>
        <v>4343.3106370559999</v>
      </c>
      <c r="N44" s="49">
        <f t="shared" si="12"/>
        <v>4701.9998098943988</v>
      </c>
      <c r="O44" s="49">
        <f t="shared" ref="O44:O45" si="13">SUM(C44:N44)</f>
        <v>42671.685773073965</v>
      </c>
    </row>
    <row r="45" spans="1:21" x14ac:dyDescent="0.35">
      <c r="B45" t="str">
        <f>B18</f>
        <v>PVsyst outputs</v>
      </c>
      <c r="C45" s="49">
        <f t="shared" ref="C45:N45" si="14">C18</f>
        <v>4401</v>
      </c>
      <c r="D45" s="49">
        <f t="shared" si="14"/>
        <v>3719</v>
      </c>
      <c r="E45" s="49">
        <f t="shared" si="14"/>
        <v>4043.9999999999995</v>
      </c>
      <c r="F45" s="49">
        <f t="shared" si="14"/>
        <v>3690</v>
      </c>
      <c r="G45" s="49">
        <f t="shared" si="14"/>
        <v>3378</v>
      </c>
      <c r="H45" s="49">
        <f t="shared" si="14"/>
        <v>3002</v>
      </c>
      <c r="I45" s="49">
        <f t="shared" si="14"/>
        <v>3456</v>
      </c>
      <c r="J45" s="49">
        <f t="shared" si="14"/>
        <v>4001.0000000000005</v>
      </c>
      <c r="K45" s="49">
        <f t="shared" si="14"/>
        <v>4324</v>
      </c>
      <c r="L45" s="49">
        <f t="shared" si="14"/>
        <v>4506</v>
      </c>
      <c r="M45" s="49">
        <f t="shared" si="14"/>
        <v>4468</v>
      </c>
      <c r="N45" s="49">
        <f t="shared" si="14"/>
        <v>5188</v>
      </c>
      <c r="O45" s="49">
        <f t="shared" si="13"/>
        <v>48177</v>
      </c>
      <c r="Q45" t="s">
        <v>140</v>
      </c>
      <c r="T45">
        <f>O45/O44</f>
        <v>1.1290156254009518</v>
      </c>
      <c r="U45" t="s">
        <v>141</v>
      </c>
    </row>
    <row r="48" spans="1:21" x14ac:dyDescent="0.35">
      <c r="A48" s="14" t="s">
        <v>142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37</vt:i4>
      </vt:variant>
    </vt:vector>
  </HeadingPairs>
  <TitlesOfParts>
    <vt:vector size="44" baseType="lpstr">
      <vt:lpstr>Important information</vt:lpstr>
      <vt:lpstr>Instructions</vt:lpstr>
      <vt:lpstr>Solar assessment</vt:lpstr>
      <vt:lpstr>Business case</vt:lpstr>
      <vt:lpstr>Solar radiation for postcodes</vt:lpstr>
      <vt:lpstr>Assumptions</vt:lpstr>
      <vt:lpstr>check</vt:lpstr>
      <vt:lpstr>AnnualOPEX</vt:lpstr>
      <vt:lpstr>AnnualOPEXIncrease</vt:lpstr>
      <vt:lpstr>DailySolarRadiation</vt:lpstr>
      <vt:lpstr>DaysPerMonth</vt:lpstr>
      <vt:lpstr>DiscountRate</vt:lpstr>
      <vt:lpstr>InputDiscountRate</vt:lpstr>
      <vt:lpstr>InputElectricityConsumption</vt:lpstr>
      <vt:lpstr>InputInterestRate</vt:lpstr>
      <vt:lpstr>InputIRREstimate</vt:lpstr>
      <vt:lpstr>InputMonthlyOffPeakConsumption</vt:lpstr>
      <vt:lpstr>InputMonthlyPeakConsumption</vt:lpstr>
      <vt:lpstr>InputOffPeakCost</vt:lpstr>
      <vt:lpstr>InputOffpeakNetwork</vt:lpstr>
      <vt:lpstr>InputOtherConsumptionCosts</vt:lpstr>
      <vt:lpstr>InputPeakCost</vt:lpstr>
      <vt:lpstr>InputPeakNetwork</vt:lpstr>
      <vt:lpstr>InputPostcode</vt:lpstr>
      <vt:lpstr>InputPropertyDetails</vt:lpstr>
      <vt:lpstr>InputShoulderCost</vt:lpstr>
      <vt:lpstr>InputShoulderNetwork</vt:lpstr>
      <vt:lpstr>InputSystemCost</vt:lpstr>
      <vt:lpstr>InputSystemSize</vt:lpstr>
      <vt:lpstr>InterestRate</vt:lpstr>
      <vt:lpstr>InverterCost</vt:lpstr>
      <vt:lpstr>IRRGuess</vt:lpstr>
      <vt:lpstr>IRRLikelyInvestment</vt:lpstr>
      <vt:lpstr>PanelArea</vt:lpstr>
      <vt:lpstr>PanelEfficiency</vt:lpstr>
      <vt:lpstr>PanelRating</vt:lpstr>
      <vt:lpstr>'Solar assessment'!Print_Area</vt:lpstr>
      <vt:lpstr>ResultsIRR</vt:lpstr>
      <vt:lpstr>SystemCost</vt:lpstr>
      <vt:lpstr>SystemDegradation</vt:lpstr>
      <vt:lpstr>SystemEfficiency</vt:lpstr>
      <vt:lpstr>TariffIncrease</vt:lpstr>
      <vt:lpstr>TaxRate</vt:lpstr>
      <vt:lpstr>TotalPVGeneration</vt:lpstr>
    </vt:vector>
  </TitlesOfParts>
  <Company>GHD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Maddocks</dc:creator>
  <cp:lastModifiedBy>Kayla Plunkett</cp:lastModifiedBy>
  <cp:lastPrinted>2014-07-09T00:20:54Z</cp:lastPrinted>
  <dcterms:created xsi:type="dcterms:W3CDTF">2014-03-13T02:57:45Z</dcterms:created>
  <dcterms:modified xsi:type="dcterms:W3CDTF">2019-02-20T06:21:27Z</dcterms:modified>
</cp:coreProperties>
</file>